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1535" tabRatio="904" activeTab="4"/>
  </bookViews>
  <sheets>
    <sheet name="CHARGES 2019" sheetId="1" r:id="rId1"/>
    <sheet name="641-645 - Personnel" sheetId="2" r:id="rId2"/>
    <sheet name="681 - Amorts" sheetId="3" r:id="rId3"/>
    <sheet name="PRODUITS 2019" sheetId="4" r:id="rId4"/>
    <sheet name="CHARGES 2020" sheetId="5" r:id="rId5"/>
    <sheet name="641-645-Personnel" sheetId="6" r:id="rId6"/>
    <sheet name="681-Amorts" sheetId="7" r:id="rId7"/>
    <sheet name="PRODUITS 2020" sheetId="8" r:id="rId8"/>
  </sheets>
  <definedNames>
    <definedName name="Année" localSheetId="5">'CHARGES 2019'!#REF!</definedName>
    <definedName name="Année" localSheetId="6">'CHARGES 2019'!#REF!</definedName>
    <definedName name="Année" localSheetId="4">'CHARGES 2020'!#REF!</definedName>
    <definedName name="Année" localSheetId="3">'CHARGES 2019'!#REF!</definedName>
    <definedName name="Année" localSheetId="7">'CHARGES 2019'!#REF!</definedName>
    <definedName name="Année">'CHARGES 2019'!#REF!</definedName>
    <definedName name="Dép" localSheetId="5">'CHARGES 2019'!#REF!</definedName>
    <definedName name="Dép" localSheetId="6">'CHARGES 2019'!#REF!</definedName>
    <definedName name="Dép" localSheetId="4">'CHARGES 2020'!#REF!</definedName>
    <definedName name="Dép" localSheetId="3">'CHARGES 2019'!#REF!</definedName>
    <definedName name="Dép" localSheetId="7">'CHARGES 2019'!#REF!</definedName>
    <definedName name="Dép">'CHARGES 2019'!#REF!</definedName>
    <definedName name="_xlnm.Print_Titles" localSheetId="0">'CHARGES 2019'!$5:$5</definedName>
    <definedName name="_xlnm.Print_Titles" localSheetId="4">'CHARGES 2020'!$5:$5</definedName>
    <definedName name="Nom" localSheetId="5">'CHARGES 2019'!#REF!</definedName>
    <definedName name="Nom" localSheetId="6">'CHARGES 2019'!#REF!</definedName>
    <definedName name="Nom" localSheetId="4">'CHARGES 2020'!#REF!</definedName>
    <definedName name="Nom" localSheetId="3">'CHARGES 2019'!#REF!</definedName>
    <definedName name="Nom" localSheetId="7">'CHARGES 2019'!#REF!</definedName>
    <definedName name="Nom">'CHARGES 2019'!#REF!</definedName>
    <definedName name="_xlnm.Print_Area" localSheetId="1">'641-645 - Personnel'!$A$1:$V$51</definedName>
    <definedName name="_xlnm.Print_Area" localSheetId="5">'641-645-Personnel'!$A$1:$V$51</definedName>
  </definedNames>
  <calcPr fullCalcOnLoad="1"/>
</workbook>
</file>

<file path=xl/sharedStrings.xml><?xml version="1.0" encoding="utf-8"?>
<sst xmlns="http://schemas.openxmlformats.org/spreadsheetml/2006/main" count="404" uniqueCount="162">
  <si>
    <t>60-ACHATS</t>
  </si>
  <si>
    <t>61-SERVICES EXTERIEURS</t>
  </si>
  <si>
    <t xml:space="preserve">62-AUTRES SERVICES EXTERIEURS </t>
  </si>
  <si>
    <t>63-IMPOTS ET TAXES</t>
  </si>
  <si>
    <t>66-CHARGES FINANCIERES</t>
  </si>
  <si>
    <t>67-CHARGES EXCEPTIONNELLES</t>
  </si>
  <si>
    <t>TOTAL</t>
  </si>
  <si>
    <t>74-SUBVENTIONS D'EXPLOITATION</t>
  </si>
  <si>
    <t>75-AUTRES PRODUITS DE GESTION COURANTE</t>
  </si>
  <si>
    <t>76-PRODUITS FINANCIERS</t>
  </si>
  <si>
    <t>77-PRODUITS EXCEPTIONNELS</t>
  </si>
  <si>
    <t>Date d'acquisition</t>
  </si>
  <si>
    <t>Valeur de l'acquisition</t>
  </si>
  <si>
    <t>NATURE DE L'IMMOBILISATION</t>
  </si>
  <si>
    <t>Impôts, taxes et versements assimilés sur rémunérations</t>
  </si>
  <si>
    <t>Montant annuel de l'amortissement</t>
  </si>
  <si>
    <t>Prévisionnel</t>
  </si>
  <si>
    <t>Ecart en valeur</t>
  </si>
  <si>
    <t>Ecart en %</t>
  </si>
  <si>
    <t>ARS Occitanie</t>
  </si>
  <si>
    <t>Durée d'amortissement</t>
  </si>
  <si>
    <t>/</t>
  </si>
  <si>
    <t>Nom et Prénom</t>
  </si>
  <si>
    <t>Janv</t>
  </si>
  <si>
    <t>Fév</t>
  </si>
  <si>
    <t>Mars</t>
  </si>
  <si>
    <t>Avril</t>
  </si>
  <si>
    <t>Mai</t>
  </si>
  <si>
    <t>Juin</t>
  </si>
  <si>
    <t>Juill</t>
  </si>
  <si>
    <t>Août</t>
  </si>
  <si>
    <t>Sept</t>
  </si>
  <si>
    <t>Oct</t>
  </si>
  <si>
    <t>Nov</t>
  </si>
  <si>
    <t>Déc</t>
  </si>
  <si>
    <t>Moy</t>
  </si>
  <si>
    <t>Observations</t>
  </si>
  <si>
    <t>Total</t>
  </si>
  <si>
    <t>Coût total</t>
  </si>
  <si>
    <t>Coût / ETP / an</t>
  </si>
  <si>
    <t>78-REPRISES SUR AMORTISSEMENTS ET PROVISIONS</t>
  </si>
  <si>
    <t>Fonction</t>
  </si>
  <si>
    <t>Résultat</t>
  </si>
  <si>
    <t>Détail</t>
  </si>
  <si>
    <t>Achats stockés - matières premières &amp; fournitures</t>
  </si>
  <si>
    <t>Achats stockés - autres approvisionnements</t>
  </si>
  <si>
    <t>Achats d'études et de prestations de services</t>
  </si>
  <si>
    <t>Achats non stockés de matières &amp; fournitures</t>
  </si>
  <si>
    <t>Fournitures d'entretien et de petit équipement</t>
  </si>
  <si>
    <t>Fournitures administratives</t>
  </si>
  <si>
    <t>Fournitures non stockables : carburant</t>
  </si>
  <si>
    <t>Fournitures non stockables : eau</t>
  </si>
  <si>
    <t>Fournitures non stockables : électricité</t>
  </si>
  <si>
    <t>Autres matières et fournitures : autre matériel de prévention</t>
  </si>
  <si>
    <t>Autres matières et fournitures : préservatifs</t>
  </si>
  <si>
    <t>Sous-traitance générale</t>
  </si>
  <si>
    <t>Redevances de crédit-bail</t>
  </si>
  <si>
    <t>Locations</t>
  </si>
  <si>
    <t>Locations immobilières</t>
  </si>
  <si>
    <t>Locations mobilières</t>
  </si>
  <si>
    <t>Charges locatives et de copropriété</t>
  </si>
  <si>
    <t>Entretien et réparations</t>
  </si>
  <si>
    <t>...sur biens immobiliers</t>
  </si>
  <si>
    <t>Maintenance</t>
  </si>
  <si>
    <t>Primes d'assurance</t>
  </si>
  <si>
    <t>Divers</t>
  </si>
  <si>
    <t>Documentation générale</t>
  </si>
  <si>
    <t>Frais de colloques, séminaires, conférences</t>
  </si>
  <si>
    <t>Personnel extérieur à l'association</t>
  </si>
  <si>
    <t>Rémunération d'intermédiaires et honoraires</t>
  </si>
  <si>
    <t>Honoraires</t>
  </si>
  <si>
    <t>Frais d'actes et de contentieux</t>
  </si>
  <si>
    <t>Publicité, publications, relations publiques</t>
  </si>
  <si>
    <t>Catalogues et imprimés</t>
  </si>
  <si>
    <t>Publications</t>
  </si>
  <si>
    <t>Transports de biens et collectifs du personnel</t>
  </si>
  <si>
    <t>Déplacements, missions et réceptions</t>
  </si>
  <si>
    <t>Voyages et déplacements</t>
  </si>
  <si>
    <t>Missions</t>
  </si>
  <si>
    <t>Réceptions</t>
  </si>
  <si>
    <t>Frais postaux et de télécommunications</t>
  </si>
  <si>
    <t>Services bancaires et assimilés</t>
  </si>
  <si>
    <t>Annonces et insertions</t>
  </si>
  <si>
    <t>615-2</t>
  </si>
  <si>
    <t>615-5</t>
  </si>
  <si>
    <t>615-6</t>
  </si>
  <si>
    <t>618-1</t>
  </si>
  <si>
    <t>618-5</t>
  </si>
  <si>
    <t>613-2</t>
  </si>
  <si>
    <t>613-5</t>
  </si>
  <si>
    <t>622-6</t>
  </si>
  <si>
    <t>622-7</t>
  </si>
  <si>
    <t>623-1</t>
  </si>
  <si>
    <t>623-6</t>
  </si>
  <si>
    <t>623-7</t>
  </si>
  <si>
    <t>625-1</t>
  </si>
  <si>
    <t>625-6</t>
  </si>
  <si>
    <t>625-7</t>
  </si>
  <si>
    <t>606-1</t>
  </si>
  <si>
    <t>606-3</t>
  </si>
  <si>
    <t>606-4</t>
  </si>
  <si>
    <t>606-8</t>
  </si>
  <si>
    <t>Autres impôts, taxes et versements assimilés</t>
  </si>
  <si>
    <t>65-AUTRES CHARGES DE GESTION COURANTE</t>
  </si>
  <si>
    <t>Subventions versées par l'association</t>
  </si>
  <si>
    <t>Charges diverses de gestion courante</t>
  </si>
  <si>
    <t>…sur biens mobiliers</t>
  </si>
  <si>
    <t>Engagements à réaliser sur ressources affectées</t>
  </si>
  <si>
    <r>
      <t>68-DOTATIONS AUX AMORTISSEMENTS ET AUX PROVISIONS</t>
    </r>
  </si>
  <si>
    <t>Autres charges sociales</t>
  </si>
  <si>
    <t>Autres charges de personnel</t>
  </si>
  <si>
    <t>641-645</t>
  </si>
  <si>
    <t>64-CHARGES DE PERSONNEL</t>
  </si>
  <si>
    <t>Rémunération brute (641)</t>
  </si>
  <si>
    <t>Charges de SS et de P (645)</t>
  </si>
  <si>
    <t>DETAIL DES COMPTES 641 &amp; 645 - Charges de personnel</t>
  </si>
  <si>
    <r>
      <t xml:space="preserve">Rémunérations du personnel + Charges de sécurité sociale et de prévoyance </t>
    </r>
    <r>
      <rPr>
        <u val="single"/>
        <sz val="12"/>
        <rFont val="Arial"/>
        <family val="2"/>
      </rPr>
      <t xml:space="preserve"> (à saisir en onglet "641-645 -Personnel")</t>
    </r>
  </si>
  <si>
    <r>
      <t xml:space="preserve">Dotations aux amortissements, provisions et engagements </t>
    </r>
    <r>
      <rPr>
        <u val="single"/>
        <sz val="12"/>
        <rFont val="Arial"/>
        <family val="2"/>
      </rPr>
      <t>(à saisir en onglet "681 - Amortissements")</t>
    </r>
  </si>
  <si>
    <t>DETAIL DU COMPTE 681 - Dotations aux amortissements, provisions et engagements</t>
  </si>
  <si>
    <t>70-VENTES DE PRODUITS FINIS, PRESTATIONS DE SERVICES, MARCHANDISES</t>
  </si>
  <si>
    <t>Vente de produits finis</t>
  </si>
  <si>
    <t>Prestations de services</t>
  </si>
  <si>
    <t>Produits des activiés annexes</t>
  </si>
  <si>
    <t>Collectes</t>
  </si>
  <si>
    <t>Cotisations</t>
  </si>
  <si>
    <t>Produits divers de gestion courante</t>
  </si>
  <si>
    <t>79-TRANSFERTS DE CHARGES</t>
  </si>
  <si>
    <t>% / T prévis.</t>
  </si>
  <si>
    <t>% / T REALISE</t>
  </si>
  <si>
    <t>Charges fixes de fonctionnement</t>
  </si>
  <si>
    <t>Frais financiers</t>
  </si>
  <si>
    <t>Autres</t>
  </si>
  <si>
    <t>CHARGES INDIRECTES AFFECTEES A L'ACTION</t>
  </si>
  <si>
    <t>86 - EMPLOI DES CONTRIBUTIONS VOLONTAIRES EN NATURE</t>
  </si>
  <si>
    <t>Secours en nature, alimentaire, vestimentaire</t>
  </si>
  <si>
    <t>Mise à disposition gratuite de biens</t>
  </si>
  <si>
    <t>Prestations</t>
  </si>
  <si>
    <t>Personnel bénévole</t>
  </si>
  <si>
    <t>TOTAL DES CHARGES</t>
  </si>
  <si>
    <t>87 - CONTRIBUTIONS VOLONTAIRES EN NATURE</t>
  </si>
  <si>
    <t>Bénévolat</t>
  </si>
  <si>
    <t>Prestations en nature</t>
  </si>
  <si>
    <t>Dons en nature</t>
  </si>
  <si>
    <t>TOTAL DES PRODUITS</t>
  </si>
  <si>
    <t>Détails</t>
  </si>
  <si>
    <t>Prévisionnel 2019</t>
  </si>
  <si>
    <t>ETP mensuels</t>
  </si>
  <si>
    <t>Territoire d'intervention (le cas échéant)</t>
  </si>
  <si>
    <r>
      <t xml:space="preserve">PRODUITS </t>
    </r>
    <r>
      <rPr>
        <b/>
        <sz val="16"/>
        <color indexed="9"/>
        <rFont val="Arial"/>
        <family val="2"/>
      </rPr>
      <t>2019</t>
    </r>
  </si>
  <si>
    <r>
      <t xml:space="preserve">REALISE
</t>
    </r>
    <r>
      <rPr>
        <b/>
        <i/>
        <sz val="12"/>
        <color indexed="9"/>
        <rFont val="Arial"/>
        <family val="2"/>
      </rPr>
      <t>(à saisir en 2020)</t>
    </r>
  </si>
  <si>
    <t>Prévisionnel 2020</t>
  </si>
  <si>
    <r>
      <t xml:space="preserve">REALISE
</t>
    </r>
    <r>
      <rPr>
        <b/>
        <i/>
        <sz val="12"/>
        <color indexed="9"/>
        <rFont val="Arial"/>
        <family val="2"/>
      </rPr>
      <t>(à saisir en 2021)</t>
    </r>
  </si>
  <si>
    <r>
      <t xml:space="preserve">REALISE 2019 </t>
    </r>
    <r>
      <rPr>
        <b/>
        <i/>
        <sz val="14"/>
        <color indexed="9"/>
        <rFont val="Calibri"/>
        <family val="2"/>
      </rPr>
      <t>(à préciser en 2020)</t>
    </r>
  </si>
  <si>
    <r>
      <t>REALISE 2019</t>
    </r>
    <r>
      <rPr>
        <b/>
        <i/>
        <sz val="14"/>
        <color indexed="9"/>
        <rFont val="Arial"/>
        <family val="2"/>
      </rPr>
      <t xml:space="preserve"> (à préciser en 2020)</t>
    </r>
  </si>
  <si>
    <r>
      <t xml:space="preserve">REALISE 2020 </t>
    </r>
    <r>
      <rPr>
        <b/>
        <i/>
        <sz val="12"/>
        <color indexed="9"/>
        <rFont val="Calibri"/>
        <family val="2"/>
      </rPr>
      <t>(à préciser en 2021)</t>
    </r>
  </si>
  <si>
    <r>
      <t xml:space="preserve">REALISE 2020 </t>
    </r>
    <r>
      <rPr>
        <b/>
        <i/>
        <sz val="14"/>
        <color indexed="9"/>
        <rFont val="Arial"/>
        <family val="2"/>
      </rPr>
      <t>(à préciser en 2021)</t>
    </r>
  </si>
  <si>
    <r>
      <t xml:space="preserve">PRODUITS </t>
    </r>
    <r>
      <rPr>
        <b/>
        <sz val="16"/>
        <color indexed="9"/>
        <rFont val="Arial"/>
        <family val="2"/>
      </rPr>
      <t>2020</t>
    </r>
  </si>
  <si>
    <t>CHARGES 2020</t>
  </si>
  <si>
    <t>CHARGES 2019</t>
  </si>
  <si>
    <t>Annexe II - Budget 2019 du projet</t>
  </si>
  <si>
    <t>Intitulé du projet</t>
  </si>
  <si>
    <r>
      <t>Budget 20</t>
    </r>
    <r>
      <rPr>
        <b/>
        <u val="single"/>
        <sz val="18"/>
        <color indexed="9"/>
        <rFont val="Arial"/>
        <family val="2"/>
      </rPr>
      <t>20</t>
    </r>
    <r>
      <rPr>
        <b/>
        <sz val="18"/>
        <color indexed="9"/>
        <rFont val="Arial"/>
        <family val="2"/>
      </rPr>
      <t xml:space="preserve"> du projet</t>
    </r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</si>
</sst>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RF&quot;;\-#,##0\ &quot;FRF&quot;"/>
    <numFmt numFmtId="173" formatCode="#,##0\ &quot;FRF&quot;;[Red]\-#,##0\ &quot;FRF&quot;"/>
    <numFmt numFmtId="174" formatCode="#,##0.00\ &quot;FRF&quot;;\-#,##0.00\ &quot;FRF&quot;"/>
    <numFmt numFmtId="175" formatCode="#,##0.00\ &quot;FRF&quot;;[Red]\-#,##0.00\ &quot;FRF&quot;"/>
    <numFmt numFmtId="176" formatCode="_-* #,##0\ &quot;FRF&quot;_-;\-* #,##0\ &quot;FRF&quot;_-;_-* &quot;-&quot;\ &quot;FRF&quot;_-;_-@_-"/>
    <numFmt numFmtId="177" formatCode="_-* #,##0\ _F_R_F_-;\-* #,##0\ _F_R_F_-;_-* &quot;-&quot;\ _F_R_F_-;_-@_-"/>
    <numFmt numFmtId="178" formatCode="_-* #,##0.00\ &quot;FRF&quot;_-;\-* #,##0.00\ &quot;FRF&quot;_-;_-* &quot;-&quot;??\ &quot;FRF&quot;_-;_-@_-"/>
    <numFmt numFmtId="179" formatCode="_-* #,##0.00\ _F_R_F_-;\-* #,##0.00\ _F_R_F_-;_-* &quot;-&quot;??\ _F_R_F_-;_-@_-"/>
    <numFmt numFmtId="180" formatCode="&quot;Fl.&quot;#,##0;\-&quot;Fl.&quot;#,##0"/>
    <numFmt numFmtId="181" formatCode="&quot;Fl.&quot;#,##0;[Red]\-&quot;Fl.&quot;#,##0"/>
    <numFmt numFmtId="182" formatCode="&quot;Fl.&quot;#,##0.00;\-&quot;Fl.&quot;#,##0.00"/>
    <numFmt numFmtId="183" formatCode="&quot;Fl.&quot;#,##0.00;[Red]\-&quot;Fl.&quot;#,##0.00"/>
    <numFmt numFmtId="184" formatCode="_-&quot;Fl.&quot;* #,##0_-;\-&quot;Fl.&quot;* #,##0_-;_-&quot;Fl.&quot;* &quot;-&quot;_-;_-@_-"/>
    <numFmt numFmtId="185" formatCode="_-* #,##0_-;\-* #,##0_-;_-* &quot;-&quot;_-;_-@_-"/>
    <numFmt numFmtId="186" formatCode="_-&quot;Fl.&quot;* #,##0.00_-;\-&quot;Fl.&quot;* #,##0.00_-;_-&quot;Fl.&quot;* &quot;-&quot;??_-;_-@_-"/>
    <numFmt numFmtId="187" formatCode="_-* #,##0.00_-;\-* #,##0.00_-;_-* &quot;-&quot;??_-;_-@_-"/>
    <numFmt numFmtId="188" formatCode="#,##0&quot; F&quot;;\-#,##0&quot; F&quot;"/>
    <numFmt numFmtId="189" formatCode="#,##0&quot; F&quot;;[Red]\-#,##0&quot; F&quot;"/>
    <numFmt numFmtId="190" formatCode="#,##0.00&quot; F&quot;;\-#,##0.00&quot; F&quot;"/>
    <numFmt numFmtId="191" formatCode="#,##0.00&quot; F&quot;;[Red]\-#,##0.00&quot; F&quot;"/>
    <numFmt numFmtId="192" formatCode="_-* #,##0&quot; F&quot;_-;\-* #,##0&quot; F&quot;_-;_-* &quot;-&quot;&quot; F&quot;_-;_-@_-"/>
    <numFmt numFmtId="193" formatCode="_-* #,##0_ _F_-;\-* #,##0_ _F_-;_-* &quot;-&quot;_ _F_-;_-@_-"/>
    <numFmt numFmtId="194" formatCode="_-* #,##0.00&quot; F&quot;_-;\-* #,##0.00&quot; F&quot;_-;_-* &quot;-&quot;??&quot; F&quot;_-;_-@_-"/>
    <numFmt numFmtId="195" formatCode="_-* #,##0.00_ _F_-;\-* #,##0.00_ _F_-;_-* &quot;-&quot;??_ _F_-;_-@_-"/>
    <numFmt numFmtId="196" formatCode="&quot; F&quot;#,##0;\-&quot; F&quot;#,##0"/>
    <numFmt numFmtId="197" formatCode="&quot; F&quot;#,##0;[Red]\-&quot; F&quot;#,##0"/>
    <numFmt numFmtId="198" formatCode="&quot; F&quot;#,##0.00;\-&quot; F&quot;#,##0.00"/>
    <numFmt numFmtId="199" formatCode="&quot; F&quot;#,##0.00;[Red]\-&quot; F&quot;#,##0.00"/>
    <numFmt numFmtId="200" formatCode="_-&quot; F&quot;* #,##0_-;\-&quot; F&quot;* #,##0_-;_-&quot; F&quot;* &quot;-&quot;_-;_-@_-"/>
    <numFmt numFmtId="201" formatCode="_-&quot; F&quot;* #,##0.00_-;\-&quot; F&quot;* #,##0.00_-;_-&quot; F&quot;* &quot;-&quot;??_-;_-@_-"/>
    <numFmt numFmtId="202" formatCode="d/m"/>
    <numFmt numFmtId="203" formatCode="00000"/>
    <numFmt numFmtId="204" formatCode="000"/>
    <numFmt numFmtId="205" formatCode="#,##0.00\ &quot;€&quot;"/>
    <numFmt numFmtId="206" formatCode="#,##0.00\ _€"/>
    <numFmt numFmtId="207" formatCode="#,##0\ _€"/>
    <numFmt numFmtId="208" formatCode="#,##0\ &quot;€&quot;"/>
    <numFmt numFmtId="209" formatCode="#,##0.00;[Red]\-#,##0.00;"/>
    <numFmt numFmtId="210" formatCode="#,##0\ &quot;€&quot;;[Red]\-#,##0\ &quot;€&quot;;"/>
    <numFmt numFmtId="211" formatCode="#,##0.00;\-#,##0.00;"/>
    <numFmt numFmtId="212" formatCode="#,##0.0;[Red]\-#,##0.0;"/>
    <numFmt numFmtId="213" formatCode="[$-40C]d\-mmm\-yy;@"/>
    <numFmt numFmtId="214" formatCode="#,##0.00\ &quot;€&quot;;[Red]\-#,##0.00\ &quot;€&quot;;"/>
    <numFmt numFmtId="215" formatCode="#,##0.00_ ;[Red]\-#,##0.00\ "/>
    <numFmt numFmtId="216" formatCode="#,##0.00\ [$€-40C];[Red]\-#,##0.00\ [$€-40C]"/>
    <numFmt numFmtId="217" formatCode="#,##0.00_ ;\-#,##0.00\ "/>
    <numFmt numFmtId="218" formatCode="[$-40C]dddd\ d\ mmmm\ yyyy"/>
    <numFmt numFmtId="219" formatCode="dd/mm/yy;@"/>
    <numFmt numFmtId="220" formatCode="d/m/yy;@"/>
  </numFmts>
  <fonts count="97">
    <font>
      <sz val="10"/>
      <name val="Arial"/>
      <family val="0"/>
    </font>
    <font>
      <sz val="10"/>
      <name val="Geneva"/>
      <family val="2"/>
    </font>
    <font>
      <b/>
      <sz val="10"/>
      <name val="Arial"/>
      <family val="2"/>
    </font>
    <font>
      <b/>
      <sz val="12"/>
      <name val="Arial"/>
      <family val="2"/>
    </font>
    <font>
      <sz val="15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Calibri"/>
      <family val="2"/>
    </font>
    <font>
      <sz val="14"/>
      <name val="Calibri"/>
      <family val="2"/>
    </font>
    <font>
      <sz val="10"/>
      <name val="Mangal"/>
      <family val="2"/>
    </font>
    <font>
      <sz val="10"/>
      <name val="Calibri"/>
      <family val="2"/>
    </font>
    <font>
      <sz val="11"/>
      <name val="Calibri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sz val="11"/>
      <name val="Calibri"/>
      <family val="2"/>
    </font>
    <font>
      <u val="single"/>
      <sz val="12"/>
      <name val="Arial"/>
      <family val="2"/>
    </font>
    <font>
      <sz val="9"/>
      <name val="Calibri"/>
      <family val="2"/>
    </font>
    <font>
      <sz val="8"/>
      <name val="Calibri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sz val="18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u val="single"/>
      <sz val="18"/>
      <color indexed="9"/>
      <name val="Arial"/>
      <family val="2"/>
    </font>
    <font>
      <b/>
      <i/>
      <sz val="14"/>
      <color indexed="9"/>
      <name val="Calibri"/>
      <family val="2"/>
    </font>
    <font>
      <b/>
      <i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2"/>
      <color indexed="23"/>
      <name val="Arial"/>
      <family val="2"/>
    </font>
    <font>
      <b/>
      <sz val="10"/>
      <color indexed="9"/>
      <name val="Calibri"/>
      <family val="2"/>
    </font>
    <font>
      <b/>
      <sz val="12"/>
      <color indexed="9"/>
      <name val="Arial"/>
      <family val="2"/>
    </font>
    <font>
      <b/>
      <sz val="15"/>
      <color indexed="9"/>
      <name val="Arial"/>
      <family val="2"/>
    </font>
    <font>
      <b/>
      <sz val="12"/>
      <color indexed="9"/>
      <name val="Calibri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 tint="0.34999001026153564"/>
      <name val="Arial"/>
      <family val="2"/>
    </font>
    <font>
      <sz val="10"/>
      <color theme="1" tint="0.34999001026153564"/>
      <name val="Arial"/>
      <family val="2"/>
    </font>
    <font>
      <sz val="12"/>
      <color theme="0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2"/>
      <color theme="1" tint="0.49998000264167786"/>
      <name val="Arial"/>
      <family val="2"/>
    </font>
    <font>
      <b/>
      <sz val="10"/>
      <color theme="0"/>
      <name val="Calibri"/>
      <family val="2"/>
    </font>
    <font>
      <b/>
      <sz val="12"/>
      <color theme="0"/>
      <name val="Arial"/>
      <family val="2"/>
    </font>
    <font>
      <b/>
      <sz val="15"/>
      <color theme="0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Calibri"/>
      <family val="2"/>
    </font>
    <font>
      <b/>
      <sz val="2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6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0" borderId="2" applyNumberFormat="0" applyFill="0" applyAlignment="0" applyProtection="0"/>
    <xf numFmtId="0" fontId="0" fillId="27" borderId="3" applyNumberFormat="0" applyFont="0" applyAlignment="0" applyProtection="0"/>
    <xf numFmtId="0" fontId="69" fillId="28" borderId="1" applyNumberFormat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26" borderId="4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2" borderId="9" applyNumberFormat="0" applyAlignment="0" applyProtection="0"/>
  </cellStyleXfs>
  <cellXfs count="290">
    <xf numFmtId="0" fontId="0" fillId="0" borderId="0" xfId="0" applyAlignment="1">
      <alignment/>
    </xf>
    <xf numFmtId="0" fontId="8" fillId="0" borderId="0" xfId="55" applyFont="1" applyAlignment="1">
      <alignment horizontal="left" vertical="center" wrapText="1"/>
      <protection/>
    </xf>
    <xf numFmtId="0" fontId="10" fillId="0" borderId="0" xfId="55" applyFont="1" applyAlignment="1">
      <alignment horizontal="left" vertical="center" wrapText="1"/>
      <protection/>
    </xf>
    <xf numFmtId="0" fontId="10" fillId="0" borderId="10" xfId="55" applyFont="1" applyBorder="1" applyAlignment="1">
      <alignment vertical="center" wrapText="1"/>
      <protection/>
    </xf>
    <xf numFmtId="0" fontId="10" fillId="0" borderId="0" xfId="56" applyFont="1" applyBorder="1" applyAlignment="1">
      <alignment horizontal="left" vertical="center" wrapText="1"/>
      <protection/>
    </xf>
    <xf numFmtId="0" fontId="10" fillId="0" borderId="0" xfId="54" applyFont="1" applyAlignment="1">
      <alignment vertical="center" wrapText="1"/>
      <protection/>
    </xf>
    <xf numFmtId="0" fontId="10" fillId="0" borderId="10" xfId="54" applyFont="1" applyBorder="1" applyAlignment="1">
      <alignment vertical="center" wrapText="1"/>
      <protection/>
    </xf>
    <xf numFmtId="0" fontId="10" fillId="0" borderId="0" xfId="57" applyFont="1" applyBorder="1" applyAlignment="1">
      <alignment horizontal="left" vertical="center" wrapText="1"/>
      <protection/>
    </xf>
    <xf numFmtId="0" fontId="3" fillId="0" borderId="0" xfId="55" applyFont="1" applyAlignment="1">
      <alignment horizontal="left" vertical="center" wrapText="1"/>
      <protection/>
    </xf>
    <xf numFmtId="207" fontId="10" fillId="0" borderId="10" xfId="57" applyNumberFormat="1" applyFont="1" applyBorder="1" applyAlignment="1">
      <alignment vertical="center" wrapText="1"/>
      <protection/>
    </xf>
    <xf numFmtId="0" fontId="10" fillId="0" borderId="0" xfId="54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55" applyFont="1" applyBorder="1" applyAlignment="1">
      <alignment horizontal="left" vertical="center" wrapText="1"/>
      <protection/>
    </xf>
    <xf numFmtId="207" fontId="0" fillId="0" borderId="0" xfId="54" applyNumberFormat="1" applyFont="1" applyAlignment="1">
      <alignment horizontal="left" vertical="center" wrapText="1"/>
      <protection/>
    </xf>
    <xf numFmtId="0" fontId="0" fillId="0" borderId="0" xfId="54" applyFont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10" fillId="0" borderId="10" xfId="55" applyFont="1" applyBorder="1" applyAlignment="1">
      <alignment horizontal="left" vertical="center" wrapText="1"/>
      <protection/>
    </xf>
    <xf numFmtId="0" fontId="10" fillId="0" borderId="11" xfId="55" applyFont="1" applyBorder="1" applyAlignment="1">
      <alignment horizontal="left" vertical="center" wrapText="1"/>
      <protection/>
    </xf>
    <xf numFmtId="0" fontId="10" fillId="0" borderId="12" xfId="56" applyFont="1" applyBorder="1" applyAlignment="1">
      <alignment horizontal="left" vertical="center" wrapText="1"/>
      <protection/>
    </xf>
    <xf numFmtId="0" fontId="10" fillId="0" borderId="0" xfId="54" applyFont="1" applyAlignment="1">
      <alignment horizontal="left" vertical="center" wrapText="1"/>
      <protection/>
    </xf>
    <xf numFmtId="0" fontId="10" fillId="0" borderId="10" xfId="54" applyFont="1" applyBorder="1" applyAlignment="1">
      <alignment horizontal="left" vertical="center" wrapText="1"/>
      <protection/>
    </xf>
    <xf numFmtId="0" fontId="5" fillId="0" borderId="0" xfId="54" applyFont="1" applyAlignment="1">
      <alignment horizontal="left" vertical="center" wrapText="1"/>
      <protection/>
    </xf>
    <xf numFmtId="207" fontId="5" fillId="0" borderId="0" xfId="54" applyNumberFormat="1" applyFont="1" applyAlignment="1">
      <alignment horizontal="left" vertical="center" wrapText="1"/>
      <protection/>
    </xf>
    <xf numFmtId="3" fontId="10" fillId="0" borderId="10" xfId="55" applyNumberFormat="1" applyFont="1" applyBorder="1" applyAlignment="1">
      <alignment horizontal="right" vertical="center" wrapText="1"/>
      <protection/>
    </xf>
    <xf numFmtId="3" fontId="10" fillId="0" borderId="10" xfId="0" applyNumberFormat="1" applyFont="1" applyBorder="1" applyAlignment="1">
      <alignment horizontal="right" vertical="center"/>
    </xf>
    <xf numFmtId="3" fontId="10" fillId="0" borderId="0" xfId="57" applyNumberFormat="1" applyFont="1" applyBorder="1" applyAlignment="1">
      <alignment horizontal="right" vertical="center" wrapText="1"/>
      <protection/>
    </xf>
    <xf numFmtId="3" fontId="3" fillId="0" borderId="10" xfId="57" applyNumberFormat="1" applyFont="1" applyBorder="1" applyAlignment="1">
      <alignment horizontal="right" vertical="center" wrapText="1"/>
      <protection/>
    </xf>
    <xf numFmtId="0" fontId="6" fillId="0" borderId="0" xfId="55" applyFont="1" applyAlignment="1">
      <alignment horizontal="left" vertical="center" wrapText="1"/>
      <protection/>
    </xf>
    <xf numFmtId="0" fontId="3" fillId="0" borderId="0" xfId="56" applyFont="1" applyBorder="1" applyAlignment="1">
      <alignment horizontal="left" vertical="center" wrapText="1"/>
      <protection/>
    </xf>
    <xf numFmtId="0" fontId="3" fillId="0" borderId="0" xfId="57" applyFont="1" applyBorder="1" applyAlignment="1">
      <alignment horizontal="left" vertical="center" wrapText="1"/>
      <protection/>
    </xf>
    <xf numFmtId="0" fontId="3" fillId="0" borderId="0" xfId="57" applyFont="1" applyAlignment="1">
      <alignment horizontal="left" vertical="center" wrapText="1"/>
      <protection/>
    </xf>
    <xf numFmtId="3" fontId="10" fillId="33" borderId="10" xfId="0" applyNumberFormat="1" applyFont="1" applyFill="1" applyBorder="1" applyAlignment="1">
      <alignment horizontal="right" vertical="center"/>
    </xf>
    <xf numFmtId="9" fontId="10" fillId="33" borderId="10" xfId="0" applyNumberFormat="1" applyFont="1" applyFill="1" applyBorder="1" applyAlignment="1">
      <alignment horizontal="right" vertical="center"/>
    </xf>
    <xf numFmtId="3" fontId="3" fillId="33" borderId="0" xfId="55" applyNumberFormat="1" applyFont="1" applyFill="1" applyBorder="1" applyAlignment="1">
      <alignment horizontal="right" vertical="center" wrapText="1"/>
      <protection/>
    </xf>
    <xf numFmtId="9" fontId="3" fillId="33" borderId="0" xfId="55" applyNumberFormat="1" applyFont="1" applyFill="1" applyBorder="1" applyAlignment="1">
      <alignment horizontal="right" vertical="center" wrapText="1"/>
      <protection/>
    </xf>
    <xf numFmtId="0" fontId="10" fillId="0" borderId="0" xfId="0" applyFont="1" applyAlignment="1">
      <alignment vertical="center"/>
    </xf>
    <xf numFmtId="0" fontId="9" fillId="0" borderId="0" xfId="58" applyFont="1" applyFill="1" applyBorder="1" applyAlignment="1" applyProtection="1">
      <alignment horizontal="center" vertical="center"/>
      <protection/>
    </xf>
    <xf numFmtId="213" fontId="10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58" applyNumberFormat="1" applyFont="1" applyFill="1" applyBorder="1" applyAlignment="1" applyProtection="1">
      <alignment horizontal="left" vertical="center" wrapText="1"/>
      <protection/>
    </xf>
    <xf numFmtId="205" fontId="10" fillId="0" borderId="0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13" fillId="0" borderId="10" xfId="58" applyFont="1" applyFill="1" applyBorder="1" applyAlignment="1" applyProtection="1">
      <alignment horizontal="left" vertical="center"/>
      <protection locked="0"/>
    </xf>
    <xf numFmtId="0" fontId="13" fillId="0" borderId="10" xfId="58" applyFont="1" applyFill="1" applyBorder="1" applyAlignment="1" applyProtection="1">
      <alignment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 locked="0"/>
    </xf>
    <xf numFmtId="14" fontId="13" fillId="0" borderId="10" xfId="58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0" fontId="86" fillId="34" borderId="0" xfId="0" applyFont="1" applyFill="1" applyAlignment="1">
      <alignment vertical="center"/>
    </xf>
    <xf numFmtId="0" fontId="87" fillId="34" borderId="0" xfId="0" applyFont="1" applyFill="1" applyAlignment="1">
      <alignment vertical="center" wrapText="1"/>
    </xf>
    <xf numFmtId="0" fontId="87" fillId="34" borderId="0" xfId="0" applyFont="1" applyFill="1" applyAlignment="1">
      <alignment vertical="center"/>
    </xf>
    <xf numFmtId="0" fontId="17" fillId="0" borderId="0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20" fillId="0" borderId="0" xfId="53" applyFont="1">
      <alignment/>
      <protection/>
    </xf>
    <xf numFmtId="0" fontId="20" fillId="0" borderId="0" xfId="53" applyFont="1" applyAlignment="1">
      <alignment horizontal="center" vertical="center"/>
      <protection/>
    </xf>
    <xf numFmtId="0" fontId="20" fillId="0" borderId="0" xfId="53" applyFont="1" applyBorder="1">
      <alignment/>
      <protection/>
    </xf>
    <xf numFmtId="0" fontId="12" fillId="0" borderId="0" xfId="0" applyFont="1" applyAlignment="1">
      <alignment/>
    </xf>
    <xf numFmtId="0" fontId="14" fillId="0" borderId="13" xfId="53" applyNumberFormat="1" applyFont="1" applyBorder="1">
      <alignment/>
      <protection/>
    </xf>
    <xf numFmtId="0" fontId="21" fillId="0" borderId="13" xfId="53" applyFont="1" applyBorder="1" applyAlignment="1">
      <alignment horizontal="center" vertical="center"/>
      <protection/>
    </xf>
    <xf numFmtId="0" fontId="21" fillId="0" borderId="14" xfId="53" applyFont="1" applyBorder="1" applyAlignment="1">
      <alignment horizontal="center" vertical="center"/>
      <protection/>
    </xf>
    <xf numFmtId="0" fontId="21" fillId="35" borderId="15" xfId="53" applyFont="1" applyFill="1" applyBorder="1" applyAlignment="1">
      <alignment horizontal="center" vertical="center"/>
      <protection/>
    </xf>
    <xf numFmtId="217" fontId="14" fillId="0" borderId="16" xfId="49" applyNumberFormat="1" applyFont="1" applyBorder="1" applyAlignment="1">
      <alignment horizontal="right" vertical="center"/>
    </xf>
    <xf numFmtId="217" fontId="14" fillId="0" borderId="17" xfId="49" applyNumberFormat="1" applyFont="1" applyFill="1" applyBorder="1" applyAlignment="1">
      <alignment horizontal="right" vertical="center"/>
    </xf>
    <xf numFmtId="217" fontId="15" fillId="36" borderId="17" xfId="49" applyNumberFormat="1" applyFont="1" applyFill="1" applyBorder="1" applyAlignment="1">
      <alignment horizontal="right" vertical="center"/>
    </xf>
    <xf numFmtId="217" fontId="15" fillId="36" borderId="18" xfId="49" applyNumberFormat="1" applyFont="1" applyFill="1" applyBorder="1" applyAlignment="1">
      <alignment horizontal="right" vertical="center"/>
    </xf>
    <xf numFmtId="0" fontId="21" fillId="0" borderId="13" xfId="53" applyNumberFormat="1" applyFont="1" applyBorder="1">
      <alignment/>
      <protection/>
    </xf>
    <xf numFmtId="217" fontId="21" fillId="0" borderId="16" xfId="49" applyNumberFormat="1" applyFont="1" applyFill="1" applyBorder="1" applyAlignment="1">
      <alignment horizontal="right" vertical="center"/>
    </xf>
    <xf numFmtId="217" fontId="21" fillId="0" borderId="17" xfId="49" applyNumberFormat="1" applyFont="1" applyFill="1" applyBorder="1" applyAlignment="1">
      <alignment horizontal="right" vertical="center"/>
    </xf>
    <xf numFmtId="217" fontId="21" fillId="0" borderId="16" xfId="49" applyNumberFormat="1" applyFont="1" applyBorder="1" applyAlignment="1">
      <alignment horizontal="right" vertical="center"/>
    </xf>
    <xf numFmtId="217" fontId="21" fillId="0" borderId="17" xfId="49" applyNumberFormat="1" applyFont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9" fontId="3" fillId="33" borderId="10" xfId="0" applyNumberFormat="1" applyFont="1" applyFill="1" applyBorder="1" applyAlignment="1">
      <alignment horizontal="right" vertical="center"/>
    </xf>
    <xf numFmtId="3" fontId="3" fillId="33" borderId="19" xfId="0" applyNumberFormat="1" applyFont="1" applyFill="1" applyBorder="1" applyAlignment="1">
      <alignment horizontal="right" vertical="center"/>
    </xf>
    <xf numFmtId="3" fontId="3" fillId="0" borderId="12" xfId="57" applyNumberFormat="1" applyFont="1" applyBorder="1" applyAlignment="1">
      <alignment horizontal="right" vertical="center" wrapText="1"/>
      <protection/>
    </xf>
    <xf numFmtId="3" fontId="3" fillId="33" borderId="11" xfId="55" applyNumberFormat="1" applyFont="1" applyFill="1" applyBorder="1" applyAlignment="1">
      <alignment horizontal="right" vertical="center" wrapText="1"/>
      <protection/>
    </xf>
    <xf numFmtId="3" fontId="3" fillId="33" borderId="20" xfId="55" applyNumberFormat="1" applyFont="1" applyFill="1" applyBorder="1" applyAlignment="1">
      <alignment horizontal="right" vertical="center" wrapText="1"/>
      <protection/>
    </xf>
    <xf numFmtId="3" fontId="3" fillId="33" borderId="20" xfId="56" applyNumberFormat="1" applyFont="1" applyFill="1" applyBorder="1" applyAlignment="1">
      <alignment horizontal="right" vertical="center" wrapText="1"/>
      <protection/>
    </xf>
    <xf numFmtId="0" fontId="88" fillId="34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220" fontId="13" fillId="0" borderId="10" xfId="58" applyNumberFormat="1" applyFont="1" applyFill="1" applyBorder="1" applyAlignment="1" applyProtection="1">
      <alignment vertical="center" wrapText="1"/>
      <protection/>
    </xf>
    <xf numFmtId="4" fontId="13" fillId="0" borderId="10" xfId="58" applyNumberFormat="1" applyFont="1" applyFill="1" applyBorder="1" applyAlignment="1" applyProtection="1">
      <alignment horizontal="right" vertical="center" wrapText="1"/>
      <protection locked="0"/>
    </xf>
    <xf numFmtId="4" fontId="7" fillId="33" borderId="10" xfId="0" applyNumberFormat="1" applyFont="1" applyFill="1" applyBorder="1" applyAlignment="1">
      <alignment vertical="center" wrapText="1"/>
    </xf>
    <xf numFmtId="2" fontId="7" fillId="33" borderId="10" xfId="0" applyNumberFormat="1" applyFont="1" applyFill="1" applyBorder="1" applyAlignment="1">
      <alignment vertical="center" wrapText="1"/>
    </xf>
    <xf numFmtId="207" fontId="10" fillId="33" borderId="10" xfId="57" applyNumberFormat="1" applyFont="1" applyFill="1" applyBorder="1" applyAlignment="1">
      <alignment vertical="center" wrapText="1"/>
      <protection/>
    </xf>
    <xf numFmtId="3" fontId="10" fillId="0" borderId="21" xfId="0" applyNumberFormat="1" applyFont="1" applyBorder="1" applyAlignment="1">
      <alignment horizontal="right" vertical="center"/>
    </xf>
    <xf numFmtId="0" fontId="86" fillId="34" borderId="10" xfId="57" applyFont="1" applyFill="1" applyBorder="1" applyAlignment="1">
      <alignment horizontal="left" vertical="center" wrapText="1"/>
      <protection/>
    </xf>
    <xf numFmtId="3" fontId="89" fillId="34" borderId="10" xfId="57" applyNumberFormat="1" applyFont="1" applyFill="1" applyBorder="1" applyAlignment="1">
      <alignment horizontal="right" vertical="center" wrapText="1"/>
      <protection/>
    </xf>
    <xf numFmtId="0" fontId="23" fillId="0" borderId="0" xfId="54" applyFont="1" applyAlignment="1">
      <alignment vertical="center" wrapText="1"/>
      <protection/>
    </xf>
    <xf numFmtId="217" fontId="24" fillId="36" borderId="17" xfId="49" applyNumberFormat="1" applyFont="1" applyFill="1" applyBorder="1" applyAlignment="1">
      <alignment horizontal="right" vertical="center"/>
    </xf>
    <xf numFmtId="217" fontId="24" fillId="36" borderId="18" xfId="49" applyNumberFormat="1" applyFont="1" applyFill="1" applyBorder="1" applyAlignment="1">
      <alignment horizontal="right" vertical="center"/>
    </xf>
    <xf numFmtId="0" fontId="3" fillId="33" borderId="0" xfId="54" applyFont="1" applyFill="1" applyBorder="1" applyAlignment="1">
      <alignment horizontal="left" vertical="center" wrapText="1"/>
      <protection/>
    </xf>
    <xf numFmtId="0" fontId="3" fillId="33" borderId="0" xfId="55" applyFont="1" applyFill="1" applyBorder="1" applyAlignment="1">
      <alignment horizontal="left" vertical="center" wrapText="1"/>
      <protection/>
    </xf>
    <xf numFmtId="0" fontId="3" fillId="33" borderId="0" xfId="56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left"/>
    </xf>
    <xf numFmtId="0" fontId="14" fillId="0" borderId="22" xfId="53" applyNumberFormat="1" applyFont="1" applyBorder="1" applyAlignment="1">
      <alignment horizontal="left"/>
      <protection/>
    </xf>
    <xf numFmtId="0" fontId="21" fillId="0" borderId="22" xfId="53" applyNumberFormat="1" applyFont="1" applyBorder="1" applyAlignment="1">
      <alignment horizontal="left" vertical="center"/>
      <protection/>
    </xf>
    <xf numFmtId="0" fontId="20" fillId="0" borderId="0" xfId="53" applyFont="1" applyBorder="1" applyAlignment="1">
      <alignment horizontal="left"/>
      <protection/>
    </xf>
    <xf numFmtId="0" fontId="21" fillId="0" borderId="22" xfId="53" applyNumberFormat="1" applyFont="1" applyBorder="1" applyAlignment="1">
      <alignment horizontal="left"/>
      <protection/>
    </xf>
    <xf numFmtId="0" fontId="10" fillId="0" borderId="0" xfId="55" applyFont="1" applyBorder="1" applyAlignment="1">
      <alignment horizontal="center" vertical="center" wrapText="1"/>
      <protection/>
    </xf>
    <xf numFmtId="0" fontId="10" fillId="0" borderId="0" xfId="57" applyFont="1" applyBorder="1" applyAlignment="1">
      <alignment horizontal="center"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4" fillId="0" borderId="0" xfId="54" applyFont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center"/>
    </xf>
    <xf numFmtId="0" fontId="90" fillId="0" borderId="0" xfId="55" applyFont="1" applyBorder="1" applyAlignment="1">
      <alignment horizontal="center" vertical="center" wrapText="1"/>
      <protection/>
    </xf>
    <xf numFmtId="0" fontId="10" fillId="0" borderId="0" xfId="56" applyFont="1" applyBorder="1" applyAlignment="1">
      <alignment horizontal="center" vertical="center" wrapText="1"/>
      <protection/>
    </xf>
    <xf numFmtId="0" fontId="90" fillId="0" borderId="0" xfId="56" applyFont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0" xfId="57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left" vertical="center" wrapText="1"/>
    </xf>
    <xf numFmtId="9" fontId="3" fillId="33" borderId="10" xfId="55" applyNumberFormat="1" applyFont="1" applyFill="1" applyBorder="1" applyAlignment="1">
      <alignment horizontal="right" vertical="center" wrapText="1"/>
      <protection/>
    </xf>
    <xf numFmtId="3" fontId="3" fillId="33" borderId="0" xfId="57" applyNumberFormat="1" applyFont="1" applyFill="1" applyBorder="1" applyAlignment="1">
      <alignment horizontal="right" vertical="center" wrapText="1"/>
      <protection/>
    </xf>
    <xf numFmtId="0" fontId="10" fillId="0" borderId="23" xfId="54" applyFont="1" applyBorder="1" applyAlignment="1">
      <alignment horizontal="center" vertical="center" wrapText="1"/>
      <protection/>
    </xf>
    <xf numFmtId="0" fontId="10" fillId="0" borderId="23" xfId="55" applyFont="1" applyBorder="1" applyAlignment="1">
      <alignment horizontal="center" vertical="center" wrapText="1"/>
      <protection/>
    </xf>
    <xf numFmtId="0" fontId="10" fillId="0" borderId="12" xfId="54" applyFont="1" applyBorder="1" applyAlignment="1">
      <alignment horizontal="left" vertical="center" wrapText="1"/>
      <protection/>
    </xf>
    <xf numFmtId="0" fontId="90" fillId="0" borderId="23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horizontal="left" vertical="center" wrapText="1"/>
      <protection/>
    </xf>
    <xf numFmtId="3" fontId="10" fillId="0" borderId="12" xfId="55" applyNumberFormat="1" applyFont="1" applyBorder="1" applyAlignment="1">
      <alignment horizontal="right" vertical="center" wrapText="1"/>
      <protection/>
    </xf>
    <xf numFmtId="3" fontId="3" fillId="33" borderId="19" xfId="57" applyNumberFormat="1" applyFont="1" applyFill="1" applyBorder="1" applyAlignment="1">
      <alignment horizontal="right" vertical="center" wrapText="1"/>
      <protection/>
    </xf>
    <xf numFmtId="3" fontId="3" fillId="33" borderId="24" xfId="57" applyNumberFormat="1" applyFont="1" applyFill="1" applyBorder="1" applyAlignment="1">
      <alignment horizontal="right" vertical="center" wrapText="1"/>
      <protection/>
    </xf>
    <xf numFmtId="9" fontId="3" fillId="33" borderId="24" xfId="55" applyNumberFormat="1" applyFont="1" applyFill="1" applyBorder="1" applyAlignment="1">
      <alignment horizontal="right" vertical="center" wrapText="1"/>
      <protection/>
    </xf>
    <xf numFmtId="1" fontId="1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10" fillId="0" borderId="0" xfId="54" applyFont="1" applyAlignment="1">
      <alignment horizontal="center" vertical="center" wrapText="1"/>
      <protection/>
    </xf>
    <xf numFmtId="0" fontId="10" fillId="0" borderId="25" xfId="55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3" fillId="0" borderId="0" xfId="57" applyFont="1" applyAlignment="1">
      <alignment horizontal="center" vertical="center" wrapText="1"/>
      <protection/>
    </xf>
    <xf numFmtId="0" fontId="10" fillId="0" borderId="21" xfId="54" applyFont="1" applyBorder="1" applyAlignment="1">
      <alignment vertical="center" wrapText="1"/>
      <protection/>
    </xf>
    <xf numFmtId="207" fontId="10" fillId="0" borderId="21" xfId="57" applyNumberFormat="1" applyFont="1" applyBorder="1" applyAlignment="1">
      <alignment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207" fontId="10" fillId="0" borderId="10" xfId="57" applyNumberFormat="1" applyFont="1" applyFill="1" applyBorder="1" applyAlignment="1">
      <alignment vertical="center" wrapText="1"/>
      <protection/>
    </xf>
    <xf numFmtId="3" fontId="10" fillId="0" borderId="10" xfId="0" applyNumberFormat="1" applyFont="1" applyFill="1" applyBorder="1" applyAlignment="1">
      <alignment horizontal="right" vertical="center"/>
    </xf>
    <xf numFmtId="0" fontId="10" fillId="0" borderId="12" xfId="55" applyFont="1" applyBorder="1" applyAlignment="1">
      <alignment vertical="center" wrapText="1"/>
      <protection/>
    </xf>
    <xf numFmtId="0" fontId="3" fillId="0" borderId="24" xfId="55" applyFont="1" applyBorder="1" applyAlignment="1">
      <alignment horizontal="center" vertical="center" wrapText="1"/>
      <protection/>
    </xf>
    <xf numFmtId="0" fontId="10" fillId="0" borderId="24" xfId="55" applyFont="1" applyBorder="1" applyAlignment="1">
      <alignment horizontal="center" vertical="center" wrapText="1"/>
      <protection/>
    </xf>
    <xf numFmtId="0" fontId="10" fillId="0" borderId="12" xfId="54" applyFont="1" applyBorder="1" applyAlignment="1">
      <alignment vertical="center" wrapText="1"/>
      <protection/>
    </xf>
    <xf numFmtId="207" fontId="3" fillId="33" borderId="0" xfId="55" applyNumberFormat="1" applyFont="1" applyFill="1" applyBorder="1" applyAlignment="1">
      <alignment horizontal="right" vertical="center" wrapText="1"/>
      <protection/>
    </xf>
    <xf numFmtId="3" fontId="85" fillId="37" borderId="20" xfId="57" applyNumberFormat="1" applyFont="1" applyFill="1" applyBorder="1" applyAlignment="1">
      <alignment horizontal="right" vertical="center" wrapText="1"/>
      <protection/>
    </xf>
    <xf numFmtId="3" fontId="10" fillId="0" borderId="12" xfId="0" applyNumberFormat="1" applyFont="1" applyBorder="1" applyAlignment="1">
      <alignment horizontal="right" vertical="center"/>
    </xf>
    <xf numFmtId="3" fontId="10" fillId="33" borderId="12" xfId="0" applyNumberFormat="1" applyFont="1" applyFill="1" applyBorder="1" applyAlignment="1">
      <alignment horizontal="right" vertical="center"/>
    </xf>
    <xf numFmtId="9" fontId="10" fillId="33" borderId="12" xfId="0" applyNumberFormat="1" applyFont="1" applyFill="1" applyBorder="1" applyAlignment="1">
      <alignment horizontal="right" vertical="center"/>
    </xf>
    <xf numFmtId="0" fontId="20" fillId="0" borderId="13" xfId="53" applyFont="1" applyBorder="1" applyAlignment="1">
      <alignment horizontal="center" vertical="center"/>
      <protection/>
    </xf>
    <xf numFmtId="0" fontId="27" fillId="0" borderId="13" xfId="53" applyFont="1" applyBorder="1" applyAlignment="1">
      <alignment horizontal="center" vertical="center"/>
      <protection/>
    </xf>
    <xf numFmtId="0" fontId="20" fillId="35" borderId="15" xfId="53" applyFont="1" applyFill="1" applyBorder="1" applyAlignment="1">
      <alignment horizontal="center" vertical="center"/>
      <protection/>
    </xf>
    <xf numFmtId="0" fontId="26" fillId="35" borderId="15" xfId="53" applyFont="1" applyFill="1" applyBorder="1" applyAlignment="1">
      <alignment horizontal="center" vertical="center"/>
      <protection/>
    </xf>
    <xf numFmtId="0" fontId="86" fillId="38" borderId="23" xfId="55" applyFont="1" applyFill="1" applyBorder="1" applyAlignment="1">
      <alignment horizontal="left" vertical="center" wrapText="1"/>
      <protection/>
    </xf>
    <xf numFmtId="207" fontId="89" fillId="38" borderId="23" xfId="55" applyNumberFormat="1" applyFont="1" applyFill="1" applyBorder="1" applyAlignment="1">
      <alignment horizontal="center" vertical="center" wrapText="1"/>
      <protection/>
    </xf>
    <xf numFmtId="207" fontId="89" fillId="38" borderId="23" xfId="54" applyNumberFormat="1" applyFont="1" applyFill="1" applyBorder="1" applyAlignment="1">
      <alignment horizontal="center" vertical="center" wrapText="1"/>
      <protection/>
    </xf>
    <xf numFmtId="0" fontId="86" fillId="38" borderId="25" xfId="57" applyFont="1" applyFill="1" applyBorder="1" applyAlignment="1">
      <alignment horizontal="left" vertical="center" wrapText="1"/>
      <protection/>
    </xf>
    <xf numFmtId="3" fontId="89" fillId="38" borderId="25" xfId="57" applyNumberFormat="1" applyFont="1" applyFill="1" applyBorder="1" applyAlignment="1">
      <alignment horizontal="right" vertical="center" wrapText="1"/>
      <protection/>
    </xf>
    <xf numFmtId="9" fontId="89" fillId="38" borderId="25" xfId="57" applyNumberFormat="1" applyFont="1" applyFill="1" applyBorder="1" applyAlignment="1">
      <alignment horizontal="right" vertical="center" wrapText="1"/>
      <protection/>
    </xf>
    <xf numFmtId="0" fontId="82" fillId="38" borderId="13" xfId="53" applyFont="1" applyFill="1" applyBorder="1" applyAlignment="1">
      <alignment horizontal="center" vertical="center" wrapText="1"/>
      <protection/>
    </xf>
    <xf numFmtId="0" fontId="82" fillId="38" borderId="14" xfId="53" applyFont="1" applyFill="1" applyBorder="1" applyAlignment="1">
      <alignment horizontal="center" vertical="center" wrapText="1"/>
      <protection/>
    </xf>
    <xf numFmtId="0" fontId="82" fillId="38" borderId="15" xfId="53" applyFont="1" applyFill="1" applyBorder="1" applyAlignment="1">
      <alignment horizontal="center" vertical="center" wrapText="1"/>
      <protection/>
    </xf>
    <xf numFmtId="0" fontId="82" fillId="38" borderId="26" xfId="53" applyFont="1" applyFill="1" applyBorder="1" applyAlignment="1">
      <alignment horizontal="center" vertical="center" wrapText="1"/>
      <protection/>
    </xf>
    <xf numFmtId="0" fontId="82" fillId="38" borderId="13" xfId="53" applyFont="1" applyFill="1" applyBorder="1" applyAlignment="1">
      <alignment horizontal="left"/>
      <protection/>
    </xf>
    <xf numFmtId="0" fontId="91" fillId="38" borderId="13" xfId="53" applyFont="1" applyFill="1" applyBorder="1" applyAlignment="1">
      <alignment horizontal="center" vertical="center"/>
      <protection/>
    </xf>
    <xf numFmtId="217" fontId="16" fillId="38" borderId="18" xfId="49" applyNumberFormat="1" applyFont="1" applyFill="1" applyBorder="1" applyAlignment="1">
      <alignment horizontal="right" vertical="center"/>
    </xf>
    <xf numFmtId="215" fontId="82" fillId="38" borderId="22" xfId="53" applyNumberFormat="1" applyFont="1" applyFill="1" applyBorder="1" applyAlignment="1">
      <alignment horizontal="left"/>
      <protection/>
    </xf>
    <xf numFmtId="217" fontId="82" fillId="38" borderId="27" xfId="49" applyNumberFormat="1" applyFont="1" applyFill="1" applyBorder="1" applyAlignment="1">
      <alignment horizontal="right"/>
    </xf>
    <xf numFmtId="217" fontId="82" fillId="38" borderId="16" xfId="49" applyNumberFormat="1" applyFont="1" applyFill="1" applyBorder="1" applyAlignment="1">
      <alignment horizontal="right"/>
    </xf>
    <xf numFmtId="217" fontId="82" fillId="38" borderId="28" xfId="49" applyNumberFormat="1" applyFont="1" applyFill="1" applyBorder="1" applyAlignment="1">
      <alignment horizontal="right"/>
    </xf>
    <xf numFmtId="217" fontId="82" fillId="38" borderId="17" xfId="49" applyNumberFormat="1" applyFont="1" applyFill="1" applyBorder="1" applyAlignment="1">
      <alignment horizontal="right"/>
    </xf>
    <xf numFmtId="1" fontId="14" fillId="0" borderId="15" xfId="53" applyNumberFormat="1" applyFont="1" applyBorder="1" applyAlignment="1">
      <alignment horizontal="left"/>
      <protection/>
    </xf>
    <xf numFmtId="1" fontId="21" fillId="0" borderId="15" xfId="53" applyNumberFormat="1" applyFont="1" applyBorder="1" applyAlignment="1">
      <alignment horizontal="left"/>
      <protection/>
    </xf>
    <xf numFmtId="1" fontId="21" fillId="0" borderId="15" xfId="53" applyNumberFormat="1" applyFont="1" applyBorder="1" applyAlignment="1">
      <alignment horizontal="left" vertical="center"/>
      <protection/>
    </xf>
    <xf numFmtId="1" fontId="21" fillId="0" borderId="15" xfId="53" applyNumberFormat="1" applyFont="1" applyFill="1" applyBorder="1" applyAlignment="1">
      <alignment horizontal="left"/>
      <protection/>
    </xf>
    <xf numFmtId="1" fontId="21" fillId="0" borderId="15" xfId="53" applyNumberFormat="1" applyFont="1" applyFill="1" applyBorder="1" applyAlignment="1">
      <alignment horizontal="left" vertical="center"/>
      <protection/>
    </xf>
    <xf numFmtId="216" fontId="82" fillId="38" borderId="15" xfId="53" applyNumberFormat="1" applyFont="1" applyFill="1" applyBorder="1" applyAlignment="1">
      <alignment horizontal="center"/>
      <protection/>
    </xf>
    <xf numFmtId="1" fontId="14" fillId="0" borderId="14" xfId="53" applyNumberFormat="1" applyFont="1" applyBorder="1" applyAlignment="1">
      <alignment horizontal="left"/>
      <protection/>
    </xf>
    <xf numFmtId="1" fontId="21" fillId="0" borderId="14" xfId="53" applyNumberFormat="1" applyFont="1" applyBorder="1" applyAlignment="1">
      <alignment horizontal="left"/>
      <protection/>
    </xf>
    <xf numFmtId="1" fontId="21" fillId="0" borderId="14" xfId="53" applyNumberFormat="1" applyFont="1" applyBorder="1" applyAlignment="1">
      <alignment horizontal="left" vertical="center"/>
      <protection/>
    </xf>
    <xf numFmtId="1" fontId="21" fillId="0" borderId="14" xfId="53" applyNumberFormat="1" applyFont="1" applyFill="1" applyBorder="1" applyAlignment="1">
      <alignment horizontal="left"/>
      <protection/>
    </xf>
    <xf numFmtId="1" fontId="21" fillId="0" borderId="14" xfId="53" applyNumberFormat="1" applyFont="1" applyFill="1" applyBorder="1" applyAlignment="1">
      <alignment horizontal="left" vertical="center"/>
      <protection/>
    </xf>
    <xf numFmtId="216" fontId="82" fillId="38" borderId="14" xfId="53" applyNumberFormat="1" applyFont="1" applyFill="1" applyBorder="1" applyAlignment="1">
      <alignment horizontal="center"/>
      <protection/>
    </xf>
    <xf numFmtId="0" fontId="89" fillId="38" borderId="10" xfId="58" applyFont="1" applyFill="1" applyBorder="1" applyAlignment="1" applyProtection="1">
      <alignment vertical="center"/>
      <protection/>
    </xf>
    <xf numFmtId="0" fontId="89" fillId="38" borderId="10" xfId="58" applyFont="1" applyFill="1" applyBorder="1" applyAlignment="1" applyProtection="1">
      <alignment horizontal="center" vertical="center" wrapText="1"/>
      <protection/>
    </xf>
    <xf numFmtId="0" fontId="89" fillId="38" borderId="10" xfId="0" applyFont="1" applyFill="1" applyBorder="1" applyAlignment="1">
      <alignment horizontal="center" vertical="center" wrapText="1"/>
    </xf>
    <xf numFmtId="0" fontId="89" fillId="38" borderId="0" xfId="58" applyFont="1" applyFill="1" applyBorder="1" applyAlignment="1" applyProtection="1">
      <alignment horizontal="left" vertical="center"/>
      <protection/>
    </xf>
    <xf numFmtId="213" fontId="85" fillId="38" borderId="0" xfId="58" applyNumberFormat="1" applyFont="1" applyFill="1" applyBorder="1" applyAlignment="1" applyProtection="1">
      <alignment horizontal="center" vertical="center" wrapText="1"/>
      <protection/>
    </xf>
    <xf numFmtId="4" fontId="89" fillId="38" borderId="0" xfId="58" applyNumberFormat="1" applyFont="1" applyFill="1" applyBorder="1" applyAlignment="1" applyProtection="1">
      <alignment horizontal="right" vertical="center" wrapText="1"/>
      <protection/>
    </xf>
    <xf numFmtId="0" fontId="92" fillId="38" borderId="0" xfId="58" applyNumberFormat="1" applyFont="1" applyFill="1" applyBorder="1" applyAlignment="1" applyProtection="1">
      <alignment horizontal="center" vertical="center" wrapText="1"/>
      <protection/>
    </xf>
    <xf numFmtId="2" fontId="89" fillId="38" borderId="0" xfId="58" applyNumberFormat="1" applyFont="1" applyFill="1" applyBorder="1" applyAlignment="1" applyProtection="1">
      <alignment horizontal="right" vertical="center" wrapText="1"/>
      <protection/>
    </xf>
    <xf numFmtId="207" fontId="89" fillId="38" borderId="24" xfId="54" applyNumberFormat="1" applyFont="1" applyFill="1" applyBorder="1" applyAlignment="1">
      <alignment horizontal="center" vertical="center" wrapText="1"/>
      <protection/>
    </xf>
    <xf numFmtId="0" fontId="86" fillId="39" borderId="23" xfId="55" applyFont="1" applyFill="1" applyBorder="1" applyAlignment="1">
      <alignment horizontal="left" vertical="center" wrapText="1"/>
      <protection/>
    </xf>
    <xf numFmtId="207" fontId="89" fillId="39" borderId="23" xfId="55" applyNumberFormat="1" applyFont="1" applyFill="1" applyBorder="1" applyAlignment="1">
      <alignment horizontal="center" vertical="center" wrapText="1"/>
      <protection/>
    </xf>
    <xf numFmtId="207" fontId="89" fillId="39" borderId="23" xfId="54" applyNumberFormat="1" applyFont="1" applyFill="1" applyBorder="1" applyAlignment="1">
      <alignment horizontal="center" vertical="center" wrapText="1"/>
      <protection/>
    </xf>
    <xf numFmtId="0" fontId="86" fillId="39" borderId="25" xfId="57" applyFont="1" applyFill="1" applyBorder="1" applyAlignment="1">
      <alignment horizontal="left" vertical="center" wrapText="1"/>
      <protection/>
    </xf>
    <xf numFmtId="3" fontId="89" fillId="39" borderId="25" xfId="57" applyNumberFormat="1" applyFont="1" applyFill="1" applyBorder="1" applyAlignment="1">
      <alignment horizontal="right" vertical="center" wrapText="1"/>
      <protection/>
    </xf>
    <xf numFmtId="9" fontId="89" fillId="39" borderId="25" xfId="57" applyNumberFormat="1" applyFont="1" applyFill="1" applyBorder="1" applyAlignment="1">
      <alignment horizontal="right" vertical="center" wrapText="1"/>
      <protection/>
    </xf>
    <xf numFmtId="0" fontId="82" fillId="39" borderId="26" xfId="53" applyFont="1" applyFill="1" applyBorder="1" applyAlignment="1">
      <alignment horizontal="center" vertical="center" wrapText="1"/>
      <protection/>
    </xf>
    <xf numFmtId="0" fontId="82" fillId="39" borderId="13" xfId="53" applyFont="1" applyFill="1" applyBorder="1" applyAlignment="1">
      <alignment horizontal="center" vertical="center" wrapText="1"/>
      <protection/>
    </xf>
    <xf numFmtId="0" fontId="82" fillId="39" borderId="14" xfId="53" applyFont="1" applyFill="1" applyBorder="1" applyAlignment="1">
      <alignment horizontal="center" vertical="center" wrapText="1"/>
      <protection/>
    </xf>
    <xf numFmtId="0" fontId="82" fillId="39" borderId="15" xfId="53" applyFont="1" applyFill="1" applyBorder="1" applyAlignment="1">
      <alignment horizontal="center" vertical="center" wrapText="1"/>
      <protection/>
    </xf>
    <xf numFmtId="0" fontId="82" fillId="39" borderId="13" xfId="53" applyFont="1" applyFill="1" applyBorder="1" applyAlignment="1">
      <alignment horizontal="left"/>
      <protection/>
    </xf>
    <xf numFmtId="216" fontId="82" fillId="39" borderId="14" xfId="53" applyNumberFormat="1" applyFont="1" applyFill="1" applyBorder="1" applyAlignment="1">
      <alignment horizontal="center"/>
      <protection/>
    </xf>
    <xf numFmtId="216" fontId="82" fillId="39" borderId="15" xfId="53" applyNumberFormat="1" applyFont="1" applyFill="1" applyBorder="1" applyAlignment="1">
      <alignment horizontal="center"/>
      <protection/>
    </xf>
    <xf numFmtId="0" fontId="91" fillId="39" borderId="13" xfId="53" applyFont="1" applyFill="1" applyBorder="1" applyAlignment="1">
      <alignment horizontal="center" vertical="center"/>
      <protection/>
    </xf>
    <xf numFmtId="217" fontId="82" fillId="39" borderId="16" xfId="49" applyNumberFormat="1" applyFont="1" applyFill="1" applyBorder="1" applyAlignment="1">
      <alignment horizontal="right"/>
    </xf>
    <xf numFmtId="217" fontId="82" fillId="39" borderId="28" xfId="49" applyNumberFormat="1" applyFont="1" applyFill="1" applyBorder="1" applyAlignment="1">
      <alignment horizontal="right"/>
    </xf>
    <xf numFmtId="217" fontId="82" fillId="39" borderId="27" xfId="49" applyNumberFormat="1" applyFont="1" applyFill="1" applyBorder="1" applyAlignment="1">
      <alignment horizontal="right"/>
    </xf>
    <xf numFmtId="217" fontId="16" fillId="39" borderId="18" xfId="49" applyNumberFormat="1" applyFont="1" applyFill="1" applyBorder="1" applyAlignment="1">
      <alignment horizontal="right" vertical="center"/>
    </xf>
    <xf numFmtId="215" fontId="82" fillId="39" borderId="22" xfId="53" applyNumberFormat="1" applyFont="1" applyFill="1" applyBorder="1" applyAlignment="1">
      <alignment horizontal="left"/>
      <protection/>
    </xf>
    <xf numFmtId="217" fontId="82" fillId="39" borderId="17" xfId="49" applyNumberFormat="1" applyFont="1" applyFill="1" applyBorder="1" applyAlignment="1">
      <alignment horizontal="right"/>
    </xf>
    <xf numFmtId="0" fontId="89" fillId="39" borderId="10" xfId="58" applyFont="1" applyFill="1" applyBorder="1" applyAlignment="1" applyProtection="1">
      <alignment vertical="center"/>
      <protection/>
    </xf>
    <xf numFmtId="0" fontId="89" fillId="39" borderId="10" xfId="58" applyFont="1" applyFill="1" applyBorder="1" applyAlignment="1" applyProtection="1">
      <alignment horizontal="center" vertical="center" wrapText="1"/>
      <protection/>
    </xf>
    <xf numFmtId="0" fontId="89" fillId="39" borderId="10" xfId="0" applyFont="1" applyFill="1" applyBorder="1" applyAlignment="1">
      <alignment horizontal="center" vertical="center" wrapText="1"/>
    </xf>
    <xf numFmtId="0" fontId="89" fillId="39" borderId="0" xfId="58" applyFont="1" applyFill="1" applyBorder="1" applyAlignment="1" applyProtection="1">
      <alignment horizontal="left" vertical="center"/>
      <protection/>
    </xf>
    <xf numFmtId="213" fontId="85" fillId="39" borderId="0" xfId="58" applyNumberFormat="1" applyFont="1" applyFill="1" applyBorder="1" applyAlignment="1" applyProtection="1">
      <alignment horizontal="center" vertical="center" wrapText="1"/>
      <protection/>
    </xf>
    <xf numFmtId="4" fontId="89" fillId="39" borderId="0" xfId="58" applyNumberFormat="1" applyFont="1" applyFill="1" applyBorder="1" applyAlignment="1" applyProtection="1">
      <alignment horizontal="right" vertical="center" wrapText="1"/>
      <protection/>
    </xf>
    <xf numFmtId="0" fontId="92" fillId="39" borderId="0" xfId="58" applyNumberFormat="1" applyFont="1" applyFill="1" applyBorder="1" applyAlignment="1" applyProtection="1">
      <alignment horizontal="center" vertical="center" wrapText="1"/>
      <protection/>
    </xf>
    <xf numFmtId="2" fontId="89" fillId="39" borderId="0" xfId="58" applyNumberFormat="1" applyFont="1" applyFill="1" applyBorder="1" applyAlignment="1" applyProtection="1">
      <alignment horizontal="right" vertical="center" wrapText="1"/>
      <protection/>
    </xf>
    <xf numFmtId="207" fontId="89" fillId="39" borderId="24" xfId="54" applyNumberFormat="1" applyFont="1" applyFill="1" applyBorder="1" applyAlignment="1">
      <alignment horizontal="center" vertical="center" wrapText="1"/>
      <protection/>
    </xf>
    <xf numFmtId="0" fontId="93" fillId="40" borderId="0" xfId="54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86" fillId="38" borderId="24" xfId="55" applyFont="1" applyFill="1" applyBorder="1" applyAlignment="1">
      <alignment horizontal="left" vertical="center" wrapText="1"/>
      <protection/>
    </xf>
    <xf numFmtId="0" fontId="0" fillId="38" borderId="23" xfId="0" applyFill="1" applyBorder="1" applyAlignment="1">
      <alignment vertical="center" wrapText="1"/>
    </xf>
    <xf numFmtId="0" fontId="94" fillId="40" borderId="0" xfId="54" applyFont="1" applyFill="1" applyAlignment="1">
      <alignment horizontal="center" vertical="center" wrapText="1"/>
      <protection/>
    </xf>
    <xf numFmtId="0" fontId="94" fillId="4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3" fillId="33" borderId="11" xfId="56" applyFont="1" applyFill="1" applyBorder="1" applyAlignment="1">
      <alignment horizontal="left" vertical="center" wrapText="1"/>
      <protection/>
    </xf>
    <xf numFmtId="0" fontId="3" fillId="33" borderId="20" xfId="56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 wrapText="1"/>
    </xf>
    <xf numFmtId="0" fontId="3" fillId="33" borderId="11" xfId="57" applyFont="1" applyFill="1" applyBorder="1" applyAlignment="1">
      <alignment horizontal="left" vertical="center" wrapText="1"/>
      <protection/>
    </xf>
    <xf numFmtId="0" fontId="3" fillId="33" borderId="20" xfId="57" applyFont="1" applyFill="1" applyBorder="1" applyAlignment="1">
      <alignment horizontal="left" vertical="center" wrapText="1"/>
      <protection/>
    </xf>
    <xf numFmtId="0" fontId="3" fillId="33" borderId="20" xfId="54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10" fillId="33" borderId="11" xfId="54" applyFont="1" applyFill="1" applyBorder="1" applyAlignment="1">
      <alignment horizontal="left" vertical="center" wrapText="1"/>
      <protection/>
    </xf>
    <xf numFmtId="0" fontId="3" fillId="33" borderId="24" xfId="55" applyFont="1" applyFill="1" applyBorder="1" applyAlignment="1">
      <alignment horizontal="left" vertical="center" wrapText="1"/>
      <protection/>
    </xf>
    <xf numFmtId="0" fontId="3" fillId="33" borderId="20" xfId="55" applyFont="1" applyFill="1" applyBorder="1" applyAlignment="1">
      <alignment horizontal="left" vertical="center" wrapText="1"/>
      <protection/>
    </xf>
    <xf numFmtId="0" fontId="3" fillId="33" borderId="24" xfId="56" applyFont="1" applyFill="1" applyBorder="1" applyAlignment="1">
      <alignment horizontal="left" vertical="center" wrapText="1"/>
      <protection/>
    </xf>
    <xf numFmtId="0" fontId="3" fillId="33" borderId="10" xfId="57" applyFont="1" applyFill="1" applyBorder="1" applyAlignment="1">
      <alignment horizontal="left" vertical="center" wrapText="1"/>
      <protection/>
    </xf>
    <xf numFmtId="0" fontId="10" fillId="0" borderId="29" xfId="54" applyFont="1" applyBorder="1" applyAlignment="1">
      <alignment horizontal="left" vertical="center" wrapText="1"/>
      <protection/>
    </xf>
    <xf numFmtId="0" fontId="0" fillId="0" borderId="23" xfId="0" applyBorder="1" applyAlignment="1">
      <alignment horizontal="left" vertical="center" wrapText="1"/>
    </xf>
    <xf numFmtId="0" fontId="10" fillId="0" borderId="11" xfId="54" applyFont="1" applyBorder="1" applyAlignment="1">
      <alignment horizontal="left" vertical="center" wrapText="1"/>
      <protection/>
    </xf>
    <xf numFmtId="0" fontId="92" fillId="37" borderId="24" xfId="57" applyFont="1" applyFill="1" applyBorder="1" applyAlignment="1">
      <alignment horizontal="left" vertical="center" wrapText="1"/>
      <protection/>
    </xf>
    <xf numFmtId="0" fontId="88" fillId="37" borderId="24" xfId="0" applyFont="1" applyFill="1" applyBorder="1" applyAlignment="1">
      <alignment horizontal="left" vertical="center" wrapText="1"/>
    </xf>
    <xf numFmtId="0" fontId="95" fillId="38" borderId="30" xfId="53" applyFont="1" applyFill="1" applyBorder="1" applyAlignment="1">
      <alignment horizontal="center" vertical="center" wrapText="1"/>
      <protection/>
    </xf>
    <xf numFmtId="0" fontId="10" fillId="38" borderId="31" xfId="0" applyFont="1" applyFill="1" applyBorder="1" applyAlignment="1">
      <alignment vertical="center"/>
    </xf>
    <xf numFmtId="0" fontId="82" fillId="38" borderId="32" xfId="0" applyFont="1" applyFill="1" applyBorder="1" applyAlignment="1">
      <alignment horizontal="center" vertical="center"/>
    </xf>
    <xf numFmtId="0" fontId="82" fillId="38" borderId="27" xfId="0" applyFont="1" applyFill="1" applyBorder="1" applyAlignment="1">
      <alignment horizontal="center" vertical="center"/>
    </xf>
    <xf numFmtId="0" fontId="82" fillId="38" borderId="15" xfId="0" applyFont="1" applyFill="1" applyBorder="1" applyAlignment="1">
      <alignment horizontal="center" vertical="center"/>
    </xf>
    <xf numFmtId="0" fontId="95" fillId="38" borderId="33" xfId="53" applyFont="1" applyFill="1" applyBorder="1" applyAlignment="1">
      <alignment horizontal="center" vertical="center" wrapText="1"/>
      <protection/>
    </xf>
    <xf numFmtId="0" fontId="10" fillId="38" borderId="34" xfId="0" applyFont="1" applyFill="1" applyBorder="1" applyAlignment="1">
      <alignment vertical="center"/>
    </xf>
    <xf numFmtId="0" fontId="82" fillId="38" borderId="35" xfId="53" applyFont="1" applyFill="1" applyBorder="1" applyAlignment="1">
      <alignment horizontal="center" vertical="center" wrapText="1"/>
      <protection/>
    </xf>
    <xf numFmtId="0" fontId="0" fillId="38" borderId="36" xfId="0" applyFill="1" applyBorder="1" applyAlignment="1">
      <alignment vertical="center"/>
    </xf>
    <xf numFmtId="0" fontId="82" fillId="38" borderId="33" xfId="53" applyFont="1" applyFill="1" applyBorder="1" applyAlignment="1">
      <alignment horizontal="center" vertical="center" wrapText="1"/>
      <protection/>
    </xf>
    <xf numFmtId="0" fontId="0" fillId="38" borderId="34" xfId="0" applyFill="1" applyBorder="1" applyAlignment="1">
      <alignment vertical="center"/>
    </xf>
    <xf numFmtId="0" fontId="17" fillId="41" borderId="37" xfId="53" applyFont="1" applyFill="1" applyBorder="1" applyAlignment="1">
      <alignment horizontal="left" vertical="center"/>
      <protection/>
    </xf>
    <xf numFmtId="0" fontId="0" fillId="0" borderId="38" xfId="0" applyBorder="1" applyAlignment="1">
      <alignment vertical="center"/>
    </xf>
    <xf numFmtId="0" fontId="82" fillId="38" borderId="39" xfId="53" applyFont="1" applyFill="1" applyBorder="1" applyAlignment="1">
      <alignment horizontal="center" vertical="center" wrapText="1"/>
      <protection/>
    </xf>
    <xf numFmtId="0" fontId="0" fillId="38" borderId="40" xfId="0" applyFill="1" applyBorder="1" applyAlignment="1">
      <alignment vertical="center"/>
    </xf>
    <xf numFmtId="0" fontId="82" fillId="38" borderId="41" xfId="53" applyFont="1" applyFill="1" applyBorder="1" applyAlignment="1">
      <alignment horizontal="center" vertical="center" wrapText="1"/>
      <protection/>
    </xf>
    <xf numFmtId="0" fontId="0" fillId="38" borderId="42" xfId="0" applyFill="1" applyBorder="1" applyAlignment="1">
      <alignment vertical="center"/>
    </xf>
    <xf numFmtId="0" fontId="82" fillId="38" borderId="43" xfId="53" applyFont="1" applyFill="1" applyBorder="1" applyAlignment="1">
      <alignment horizontal="center" vertical="center" wrapText="1"/>
      <protection/>
    </xf>
    <xf numFmtId="0" fontId="0" fillId="38" borderId="38" xfId="0" applyFill="1" applyBorder="1" applyAlignment="1">
      <alignment vertical="center"/>
    </xf>
    <xf numFmtId="0" fontId="17" fillId="42" borderId="0" xfId="52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96" fillId="34" borderId="24" xfId="58" applyFont="1" applyFill="1" applyBorder="1" applyAlignment="1" applyProtection="1">
      <alignment horizontal="center" vertical="center" wrapText="1"/>
      <protection/>
    </xf>
    <xf numFmtId="0" fontId="5" fillId="0" borderId="2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3" borderId="10" xfId="54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86" fillId="39" borderId="24" xfId="55" applyFont="1" applyFill="1" applyBorder="1" applyAlignment="1">
      <alignment horizontal="left" vertical="center" wrapText="1"/>
      <protection/>
    </xf>
    <xf numFmtId="0" fontId="0" fillId="39" borderId="23" xfId="0" applyFill="1" applyBorder="1" applyAlignment="1">
      <alignment vertical="center" wrapText="1"/>
    </xf>
    <xf numFmtId="0" fontId="82" fillId="39" borderId="39" xfId="53" applyFont="1" applyFill="1" applyBorder="1" applyAlignment="1">
      <alignment horizontal="center" vertical="center" wrapText="1"/>
      <protection/>
    </xf>
    <xf numFmtId="0" fontId="0" fillId="39" borderId="40" xfId="0" applyFill="1" applyBorder="1" applyAlignment="1">
      <alignment vertical="center"/>
    </xf>
    <xf numFmtId="0" fontId="82" fillId="39" borderId="43" xfId="53" applyFont="1" applyFill="1" applyBorder="1" applyAlignment="1">
      <alignment horizontal="center" vertical="center" wrapText="1"/>
      <protection/>
    </xf>
    <xf numFmtId="0" fontId="0" fillId="39" borderId="38" xfId="0" applyFill="1" applyBorder="1" applyAlignment="1">
      <alignment vertical="center"/>
    </xf>
    <xf numFmtId="0" fontId="95" fillId="39" borderId="33" xfId="53" applyFont="1" applyFill="1" applyBorder="1" applyAlignment="1">
      <alignment horizontal="center" vertical="center" wrapText="1"/>
      <protection/>
    </xf>
    <xf numFmtId="0" fontId="10" fillId="39" borderId="34" xfId="0" applyFont="1" applyFill="1" applyBorder="1" applyAlignment="1">
      <alignment vertical="center"/>
    </xf>
    <xf numFmtId="0" fontId="95" fillId="39" borderId="30" xfId="53" applyFont="1" applyFill="1" applyBorder="1" applyAlignment="1">
      <alignment horizontal="center" vertical="center" wrapText="1"/>
      <protection/>
    </xf>
    <xf numFmtId="0" fontId="10" fillId="39" borderId="31" xfId="0" applyFont="1" applyFill="1" applyBorder="1" applyAlignment="1">
      <alignment vertical="center"/>
    </xf>
    <xf numFmtId="0" fontId="82" fillId="39" borderId="32" xfId="0" applyFont="1" applyFill="1" applyBorder="1" applyAlignment="1">
      <alignment horizontal="center" vertical="center"/>
    </xf>
    <xf numFmtId="0" fontId="82" fillId="39" borderId="27" xfId="0" applyFont="1" applyFill="1" applyBorder="1" applyAlignment="1">
      <alignment horizontal="center" vertical="center"/>
    </xf>
    <xf numFmtId="0" fontId="82" fillId="39" borderId="15" xfId="0" applyFont="1" applyFill="1" applyBorder="1" applyAlignment="1">
      <alignment horizontal="center" vertical="center"/>
    </xf>
    <xf numFmtId="0" fontId="82" fillId="39" borderId="35" xfId="53" applyFont="1" applyFill="1" applyBorder="1" applyAlignment="1">
      <alignment horizontal="center" vertical="center" wrapText="1"/>
      <protection/>
    </xf>
    <xf numFmtId="0" fontId="0" fillId="39" borderId="36" xfId="0" applyFill="1" applyBorder="1" applyAlignment="1">
      <alignment vertical="center"/>
    </xf>
    <xf numFmtId="0" fontId="82" fillId="39" borderId="33" xfId="53" applyFont="1" applyFill="1" applyBorder="1" applyAlignment="1">
      <alignment horizontal="center" vertical="center" wrapText="1"/>
      <protection/>
    </xf>
    <xf numFmtId="0" fontId="0" fillId="39" borderId="34" xfId="0" applyFill="1" applyBorder="1" applyAlignment="1">
      <alignment vertical="center"/>
    </xf>
    <xf numFmtId="0" fontId="82" fillId="39" borderId="41" xfId="53" applyFont="1" applyFill="1" applyBorder="1" applyAlignment="1">
      <alignment horizontal="center" vertical="center" wrapText="1"/>
      <protection/>
    </xf>
    <xf numFmtId="0" fontId="0" fillId="39" borderId="42" xfId="0" applyFill="1" applyBorder="1" applyAlignment="1">
      <alignment vertical="center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3" xfId="52"/>
    <cellStyle name="Normal 4" xfId="53"/>
    <cellStyle name="Normal_PAGE27" xfId="54"/>
    <cellStyle name="Normal_PAGE28" xfId="55"/>
    <cellStyle name="Normal_PAGE29" xfId="56"/>
    <cellStyle name="Normal_PAGE30" xfId="57"/>
    <cellStyle name="Normal_sheet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-0.4999699890613556"/>
    <pageSetUpPr fitToPage="1"/>
  </sheetPr>
  <dimension ref="A1:J78"/>
  <sheetViews>
    <sheetView zoomScale="75" zoomScaleNormal="75" workbookViewId="0" topLeftCell="A1">
      <selection activeCell="C7" sqref="C7"/>
    </sheetView>
  </sheetViews>
  <sheetFormatPr defaultColWidth="11.28125" defaultRowHeight="12.75"/>
  <cols>
    <col min="1" max="1" width="9.57421875" style="106" customWidth="1"/>
    <col min="2" max="2" width="50.140625" style="24" customWidth="1"/>
    <col min="3" max="3" width="63.57421875" style="24" customWidth="1"/>
    <col min="4" max="4" width="19.8515625" style="25" customWidth="1"/>
    <col min="5" max="5" width="20.00390625" style="16" customWidth="1"/>
    <col min="6" max="7" width="13.7109375" style="16" customWidth="1"/>
    <col min="8" max="8" width="2.8515625" style="17" customWidth="1"/>
    <col min="9" max="10" width="13.7109375" style="16" customWidth="1"/>
    <col min="11" max="16384" width="11.28125" style="17" customWidth="1"/>
  </cols>
  <sheetData>
    <row r="1" spans="1:10" ht="26.25" customHeight="1">
      <c r="A1" s="224" t="s">
        <v>159</v>
      </c>
      <c r="B1" s="225"/>
      <c r="C1" s="225"/>
      <c r="D1" s="225"/>
      <c r="E1" s="225"/>
      <c r="F1" s="225"/>
      <c r="G1" s="225"/>
      <c r="H1" s="226"/>
      <c r="I1" s="226"/>
      <c r="J1" s="226"/>
    </row>
    <row r="2" ht="5.25" customHeight="1"/>
    <row r="3" spans="1:10" ht="26.25" customHeight="1">
      <c r="A3" s="218" t="s">
        <v>160</v>
      </c>
      <c r="B3" s="219"/>
      <c r="C3" s="220"/>
      <c r="D3" s="221"/>
      <c r="E3" s="221"/>
      <c r="F3" s="221"/>
      <c r="G3" s="221"/>
      <c r="H3" s="221"/>
      <c r="I3" s="221"/>
      <c r="J3" s="221"/>
    </row>
    <row r="4" ht="5.25" customHeight="1"/>
    <row r="5" spans="1:10" s="30" customFormat="1" ht="42" customHeight="1">
      <c r="A5" s="222" t="s">
        <v>158</v>
      </c>
      <c r="B5" s="223"/>
      <c r="C5" s="150" t="s">
        <v>144</v>
      </c>
      <c r="D5" s="151" t="s">
        <v>16</v>
      </c>
      <c r="E5" s="152" t="s">
        <v>149</v>
      </c>
      <c r="F5" s="152" t="s">
        <v>17</v>
      </c>
      <c r="G5" s="152" t="s">
        <v>18</v>
      </c>
      <c r="I5" s="152" t="s">
        <v>127</v>
      </c>
      <c r="J5" s="152" t="s">
        <v>128</v>
      </c>
    </row>
    <row r="6" spans="1:10" s="8" customFormat="1" ht="23.25" customHeight="1">
      <c r="A6" s="235" t="s">
        <v>0</v>
      </c>
      <c r="B6" s="235"/>
      <c r="C6" s="96"/>
      <c r="D6" s="36">
        <f>SUM(D7:D17)</f>
        <v>0</v>
      </c>
      <c r="E6" s="36">
        <f>SUM(E7:E17)</f>
        <v>0</v>
      </c>
      <c r="F6" s="36">
        <f>E6-D6</f>
        <v>0</v>
      </c>
      <c r="G6" s="37" t="e">
        <f>E6/D6-1</f>
        <v>#DIV/0!</v>
      </c>
      <c r="I6" s="124" t="e">
        <f aca="true" t="shared" si="0" ref="I6:I19">D6/$D$70</f>
        <v>#DIV/0!</v>
      </c>
      <c r="J6" s="124" t="e">
        <f aca="true" t="shared" si="1" ref="J6:J19">E6/$E$70</f>
        <v>#DIV/0!</v>
      </c>
    </row>
    <row r="7" spans="1:10" s="2" customFormat="1" ht="34.5" customHeight="1">
      <c r="A7" s="103">
        <v>601</v>
      </c>
      <c r="B7" s="120" t="s">
        <v>44</v>
      </c>
      <c r="C7" s="19"/>
      <c r="D7" s="26"/>
      <c r="E7" s="27"/>
      <c r="F7" s="34">
        <f>E7-D7</f>
        <v>0</v>
      </c>
      <c r="G7" s="35" t="e">
        <f>E7/D7-1</f>
        <v>#DIV/0!</v>
      </c>
      <c r="I7" s="145" t="e">
        <f t="shared" si="0"/>
        <v>#DIV/0!</v>
      </c>
      <c r="J7" s="145" t="e">
        <f t="shared" si="1"/>
        <v>#DIV/0!</v>
      </c>
    </row>
    <row r="8" spans="1:10" s="2" customFormat="1" ht="25.5" customHeight="1">
      <c r="A8" s="103">
        <v>602</v>
      </c>
      <c r="B8" s="107" t="s">
        <v>45</v>
      </c>
      <c r="C8" s="19"/>
      <c r="D8" s="26"/>
      <c r="E8" s="27"/>
      <c r="F8" s="34">
        <f>E8-D8</f>
        <v>0</v>
      </c>
      <c r="G8" s="35" t="e">
        <f>E8/D8-1</f>
        <v>#DIV/0!</v>
      </c>
      <c r="I8" s="145" t="e">
        <f t="shared" si="0"/>
        <v>#DIV/0!</v>
      </c>
      <c r="J8" s="145" t="e">
        <f t="shared" si="1"/>
        <v>#DIV/0!</v>
      </c>
    </row>
    <row r="9" spans="1:10" s="2" customFormat="1" ht="25.5" customHeight="1">
      <c r="A9" s="103">
        <v>604</v>
      </c>
      <c r="B9" s="107" t="s">
        <v>46</v>
      </c>
      <c r="C9" s="19"/>
      <c r="D9" s="26"/>
      <c r="E9" s="27"/>
      <c r="F9" s="34">
        <f>E9-D9</f>
        <v>0</v>
      </c>
      <c r="G9" s="35" t="e">
        <f>E9/D9-1</f>
        <v>#DIV/0!</v>
      </c>
      <c r="I9" s="145" t="e">
        <f t="shared" si="0"/>
        <v>#DIV/0!</v>
      </c>
      <c r="J9" s="145" t="e">
        <f t="shared" si="1"/>
        <v>#DIV/0!</v>
      </c>
    </row>
    <row r="10" spans="1:10" s="2" customFormat="1" ht="25.5" customHeight="1">
      <c r="A10" s="103">
        <v>606</v>
      </c>
      <c r="B10" s="107" t="s">
        <v>47</v>
      </c>
      <c r="C10" s="19"/>
      <c r="D10" s="26"/>
      <c r="E10" s="27"/>
      <c r="F10" s="34">
        <f>E10-D10</f>
        <v>0</v>
      </c>
      <c r="G10" s="35" t="e">
        <f>E10/D10-1</f>
        <v>#DIV/0!</v>
      </c>
      <c r="I10" s="145" t="e">
        <f t="shared" si="0"/>
        <v>#DIV/0!</v>
      </c>
      <c r="J10" s="145" t="e">
        <f t="shared" si="1"/>
        <v>#DIV/0!</v>
      </c>
    </row>
    <row r="11" spans="1:10" s="2" customFormat="1" ht="25.5" customHeight="1">
      <c r="A11" s="108" t="s">
        <v>98</v>
      </c>
      <c r="B11" s="107" t="s">
        <v>51</v>
      </c>
      <c r="C11" s="19"/>
      <c r="D11" s="26"/>
      <c r="E11" s="27"/>
      <c r="F11" s="34">
        <f aca="true" t="shared" si="2" ref="F11:F17">E11-D11</f>
        <v>0</v>
      </c>
      <c r="G11" s="35" t="e">
        <f aca="true" t="shared" si="3" ref="G11:G17">E11/D11-1</f>
        <v>#DIV/0!</v>
      </c>
      <c r="I11" s="145" t="e">
        <f t="shared" si="0"/>
        <v>#DIV/0!</v>
      </c>
      <c r="J11" s="145" t="e">
        <f t="shared" si="1"/>
        <v>#DIV/0!</v>
      </c>
    </row>
    <row r="12" spans="1:10" s="2" customFormat="1" ht="25.5" customHeight="1">
      <c r="A12" s="108" t="s">
        <v>98</v>
      </c>
      <c r="B12" s="107" t="s">
        <v>50</v>
      </c>
      <c r="C12" s="19"/>
      <c r="D12" s="26"/>
      <c r="E12" s="27"/>
      <c r="F12" s="34">
        <f t="shared" si="2"/>
        <v>0</v>
      </c>
      <c r="G12" s="35" t="e">
        <f t="shared" si="3"/>
        <v>#DIV/0!</v>
      </c>
      <c r="I12" s="145" t="e">
        <f t="shared" si="0"/>
        <v>#DIV/0!</v>
      </c>
      <c r="J12" s="145" t="e">
        <f t="shared" si="1"/>
        <v>#DIV/0!</v>
      </c>
    </row>
    <row r="13" spans="1:10" s="2" customFormat="1" ht="25.5" customHeight="1">
      <c r="A13" s="108" t="s">
        <v>98</v>
      </c>
      <c r="B13" s="107" t="s">
        <v>52</v>
      </c>
      <c r="C13" s="19"/>
      <c r="D13" s="26"/>
      <c r="E13" s="27"/>
      <c r="F13" s="34">
        <f t="shared" si="2"/>
        <v>0</v>
      </c>
      <c r="G13" s="35" t="e">
        <f t="shared" si="3"/>
        <v>#DIV/0!</v>
      </c>
      <c r="I13" s="145" t="e">
        <f t="shared" si="0"/>
        <v>#DIV/0!</v>
      </c>
      <c r="J13" s="145" t="e">
        <f t="shared" si="1"/>
        <v>#DIV/0!</v>
      </c>
    </row>
    <row r="14" spans="1:10" s="2" customFormat="1" ht="25.5" customHeight="1">
      <c r="A14" s="108" t="s">
        <v>99</v>
      </c>
      <c r="B14" s="107" t="s">
        <v>48</v>
      </c>
      <c r="C14" s="19"/>
      <c r="D14" s="26"/>
      <c r="E14" s="27"/>
      <c r="F14" s="34">
        <f t="shared" si="2"/>
        <v>0</v>
      </c>
      <c r="G14" s="35" t="e">
        <f t="shared" si="3"/>
        <v>#DIV/0!</v>
      </c>
      <c r="I14" s="145" t="e">
        <f t="shared" si="0"/>
        <v>#DIV/0!</v>
      </c>
      <c r="J14" s="145" t="e">
        <f t="shared" si="1"/>
        <v>#DIV/0!</v>
      </c>
    </row>
    <row r="15" spans="1:10" s="2" customFormat="1" ht="25.5" customHeight="1">
      <c r="A15" s="108" t="s">
        <v>100</v>
      </c>
      <c r="B15" s="107" t="s">
        <v>49</v>
      </c>
      <c r="C15" s="19"/>
      <c r="D15" s="26"/>
      <c r="E15" s="27"/>
      <c r="F15" s="34">
        <f t="shared" si="2"/>
        <v>0</v>
      </c>
      <c r="G15" s="35" t="e">
        <f t="shared" si="3"/>
        <v>#DIV/0!</v>
      </c>
      <c r="I15" s="145" t="e">
        <f t="shared" si="0"/>
        <v>#DIV/0!</v>
      </c>
      <c r="J15" s="145" t="e">
        <f t="shared" si="1"/>
        <v>#DIV/0!</v>
      </c>
    </row>
    <row r="16" spans="1:10" s="2" customFormat="1" ht="25.5" customHeight="1">
      <c r="A16" s="108" t="s">
        <v>101</v>
      </c>
      <c r="B16" s="107" t="s">
        <v>54</v>
      </c>
      <c r="C16" s="19"/>
      <c r="D16" s="26"/>
      <c r="E16" s="27"/>
      <c r="F16" s="34">
        <f t="shared" si="2"/>
        <v>0</v>
      </c>
      <c r="G16" s="35" t="e">
        <f t="shared" si="3"/>
        <v>#DIV/0!</v>
      </c>
      <c r="I16" s="145" t="e">
        <f t="shared" si="0"/>
        <v>#DIV/0!</v>
      </c>
      <c r="J16" s="145" t="e">
        <f t="shared" si="1"/>
        <v>#DIV/0!</v>
      </c>
    </row>
    <row r="17" spans="1:10" s="2" customFormat="1" ht="40.5" customHeight="1">
      <c r="A17" s="108" t="s">
        <v>101</v>
      </c>
      <c r="B17" s="113" t="s">
        <v>53</v>
      </c>
      <c r="C17" s="19"/>
      <c r="D17" s="26"/>
      <c r="E17" s="27"/>
      <c r="F17" s="34">
        <f t="shared" si="2"/>
        <v>0</v>
      </c>
      <c r="G17" s="35" t="e">
        <f t="shared" si="3"/>
        <v>#DIV/0!</v>
      </c>
      <c r="I17" s="145" t="e">
        <f t="shared" si="0"/>
        <v>#DIV/0!</v>
      </c>
      <c r="J17" s="145" t="e">
        <f t="shared" si="1"/>
        <v>#DIV/0!</v>
      </c>
    </row>
    <row r="18" spans="1:10" s="15" customFormat="1" ht="23.25" customHeight="1">
      <c r="A18" s="236" t="s">
        <v>1</v>
      </c>
      <c r="B18" s="236"/>
      <c r="C18" s="96"/>
      <c r="D18" s="36">
        <f>SUM(D19:D32)</f>
        <v>0</v>
      </c>
      <c r="E18" s="36">
        <f>SUM(E19:E32)</f>
        <v>0</v>
      </c>
      <c r="F18" s="36">
        <f aca="true" t="shared" si="4" ref="F18:F34">E18-D18</f>
        <v>0</v>
      </c>
      <c r="G18" s="37" t="e">
        <f aca="true" t="shared" si="5" ref="G18:G33">E18/D18-1</f>
        <v>#DIV/0!</v>
      </c>
      <c r="I18" s="124" t="e">
        <f t="shared" si="0"/>
        <v>#DIV/0!</v>
      </c>
      <c r="J18" s="124" t="e">
        <f t="shared" si="1"/>
        <v>#DIV/0!</v>
      </c>
    </row>
    <row r="19" spans="1:10" s="2" customFormat="1" ht="25.5" customHeight="1">
      <c r="A19" s="103">
        <v>611</v>
      </c>
      <c r="B19" s="120" t="s">
        <v>55</v>
      </c>
      <c r="C19" s="19"/>
      <c r="D19" s="26"/>
      <c r="E19" s="27"/>
      <c r="F19" s="34">
        <f t="shared" si="4"/>
        <v>0</v>
      </c>
      <c r="G19" s="35" t="e">
        <f t="shared" si="5"/>
        <v>#DIV/0!</v>
      </c>
      <c r="I19" s="145" t="e">
        <f t="shared" si="0"/>
        <v>#DIV/0!</v>
      </c>
      <c r="J19" s="145" t="e">
        <f t="shared" si="1"/>
        <v>#DIV/0!</v>
      </c>
    </row>
    <row r="20" spans="1:10" s="2" customFormat="1" ht="25.5" customHeight="1">
      <c r="A20" s="103">
        <v>612</v>
      </c>
      <c r="B20" s="19" t="s">
        <v>56</v>
      </c>
      <c r="C20" s="19"/>
      <c r="D20" s="26"/>
      <c r="E20" s="27"/>
      <c r="F20" s="34">
        <f t="shared" si="4"/>
        <v>0</v>
      </c>
      <c r="G20" s="35" t="e">
        <f t="shared" si="5"/>
        <v>#DIV/0!</v>
      </c>
      <c r="I20" s="145" t="e">
        <f aca="true" t="shared" si="6" ref="I20:I32">D20/$D$70</f>
        <v>#DIV/0!</v>
      </c>
      <c r="J20" s="145" t="e">
        <f aca="true" t="shared" si="7" ref="J20:J32">E20/$E$70</f>
        <v>#DIV/0!</v>
      </c>
    </row>
    <row r="21" spans="1:10" s="2" customFormat="1" ht="25.5" customHeight="1">
      <c r="A21" s="103">
        <v>613</v>
      </c>
      <c r="B21" s="19" t="s">
        <v>57</v>
      </c>
      <c r="C21" s="19"/>
      <c r="D21" s="26"/>
      <c r="E21" s="27"/>
      <c r="F21" s="34">
        <f t="shared" si="4"/>
        <v>0</v>
      </c>
      <c r="G21" s="35" t="e">
        <f t="shared" si="5"/>
        <v>#DIV/0!</v>
      </c>
      <c r="I21" s="145" t="e">
        <f t="shared" si="6"/>
        <v>#DIV/0!</v>
      </c>
      <c r="J21" s="145" t="e">
        <f t="shared" si="7"/>
        <v>#DIV/0!</v>
      </c>
    </row>
    <row r="22" spans="1:10" s="2" customFormat="1" ht="25.5" customHeight="1">
      <c r="A22" s="108" t="s">
        <v>88</v>
      </c>
      <c r="B22" s="19" t="s">
        <v>58</v>
      </c>
      <c r="C22" s="19"/>
      <c r="D22" s="26"/>
      <c r="E22" s="27"/>
      <c r="F22" s="34">
        <f t="shared" si="4"/>
        <v>0</v>
      </c>
      <c r="G22" s="35" t="e">
        <f t="shared" si="5"/>
        <v>#DIV/0!</v>
      </c>
      <c r="I22" s="145" t="e">
        <f t="shared" si="6"/>
        <v>#DIV/0!</v>
      </c>
      <c r="J22" s="145" t="e">
        <f t="shared" si="7"/>
        <v>#DIV/0!</v>
      </c>
    </row>
    <row r="23" spans="1:10" s="2" customFormat="1" ht="25.5" customHeight="1">
      <c r="A23" s="108" t="s">
        <v>89</v>
      </c>
      <c r="B23" s="19" t="s">
        <v>59</v>
      </c>
      <c r="C23" s="19"/>
      <c r="D23" s="26"/>
      <c r="E23" s="27"/>
      <c r="F23" s="34">
        <f t="shared" si="4"/>
        <v>0</v>
      </c>
      <c r="G23" s="35" t="e">
        <f t="shared" si="5"/>
        <v>#DIV/0!</v>
      </c>
      <c r="I23" s="145" t="e">
        <f t="shared" si="6"/>
        <v>#DIV/0!</v>
      </c>
      <c r="J23" s="145" t="e">
        <f t="shared" si="7"/>
        <v>#DIV/0!</v>
      </c>
    </row>
    <row r="24" spans="1:10" s="2" customFormat="1" ht="25.5" customHeight="1">
      <c r="A24" s="103">
        <v>614</v>
      </c>
      <c r="B24" s="19" t="s">
        <v>60</v>
      </c>
      <c r="C24" s="19"/>
      <c r="D24" s="26"/>
      <c r="E24" s="27"/>
      <c r="F24" s="34">
        <f t="shared" si="4"/>
        <v>0</v>
      </c>
      <c r="G24" s="35" t="e">
        <f t="shared" si="5"/>
        <v>#DIV/0!</v>
      </c>
      <c r="I24" s="145" t="e">
        <f t="shared" si="6"/>
        <v>#DIV/0!</v>
      </c>
      <c r="J24" s="145" t="e">
        <f t="shared" si="7"/>
        <v>#DIV/0!</v>
      </c>
    </row>
    <row r="25" spans="1:10" s="2" customFormat="1" ht="25.5" customHeight="1">
      <c r="A25" s="103">
        <v>615</v>
      </c>
      <c r="B25" s="19" t="s">
        <v>61</v>
      </c>
      <c r="C25" s="19"/>
      <c r="D25" s="26"/>
      <c r="E25" s="27"/>
      <c r="F25" s="34">
        <f t="shared" si="4"/>
        <v>0</v>
      </c>
      <c r="G25" s="35" t="e">
        <f t="shared" si="5"/>
        <v>#DIV/0!</v>
      </c>
      <c r="I25" s="145" t="e">
        <f t="shared" si="6"/>
        <v>#DIV/0!</v>
      </c>
      <c r="J25" s="145" t="e">
        <f t="shared" si="7"/>
        <v>#DIV/0!</v>
      </c>
    </row>
    <row r="26" spans="1:10" s="2" customFormat="1" ht="25.5" customHeight="1">
      <c r="A26" s="108" t="s">
        <v>83</v>
      </c>
      <c r="B26" s="19" t="s">
        <v>62</v>
      </c>
      <c r="C26" s="19"/>
      <c r="D26" s="26"/>
      <c r="E26" s="27"/>
      <c r="F26" s="34">
        <f t="shared" si="4"/>
        <v>0</v>
      </c>
      <c r="G26" s="35" t="e">
        <f t="shared" si="5"/>
        <v>#DIV/0!</v>
      </c>
      <c r="I26" s="145" t="e">
        <f t="shared" si="6"/>
        <v>#DIV/0!</v>
      </c>
      <c r="J26" s="145" t="e">
        <f t="shared" si="7"/>
        <v>#DIV/0!</v>
      </c>
    </row>
    <row r="27" spans="1:10" s="2" customFormat="1" ht="25.5" customHeight="1">
      <c r="A27" s="108" t="s">
        <v>84</v>
      </c>
      <c r="B27" s="20" t="s">
        <v>106</v>
      </c>
      <c r="C27" s="20"/>
      <c r="D27" s="26"/>
      <c r="E27" s="27"/>
      <c r="F27" s="34">
        <f t="shared" si="4"/>
        <v>0</v>
      </c>
      <c r="G27" s="35" t="e">
        <f t="shared" si="5"/>
        <v>#DIV/0!</v>
      </c>
      <c r="I27" s="145" t="e">
        <f t="shared" si="6"/>
        <v>#DIV/0!</v>
      </c>
      <c r="J27" s="145" t="e">
        <f t="shared" si="7"/>
        <v>#DIV/0!</v>
      </c>
    </row>
    <row r="28" spans="1:10" s="2" customFormat="1" ht="25.5" customHeight="1">
      <c r="A28" s="108" t="s">
        <v>85</v>
      </c>
      <c r="B28" s="20" t="s">
        <v>63</v>
      </c>
      <c r="C28" s="20"/>
      <c r="D28" s="26"/>
      <c r="E28" s="27"/>
      <c r="F28" s="34">
        <f t="shared" si="4"/>
        <v>0</v>
      </c>
      <c r="G28" s="35" t="e">
        <f t="shared" si="5"/>
        <v>#DIV/0!</v>
      </c>
      <c r="I28" s="145" t="e">
        <f t="shared" si="6"/>
        <v>#DIV/0!</v>
      </c>
      <c r="J28" s="145" t="e">
        <f t="shared" si="7"/>
        <v>#DIV/0!</v>
      </c>
    </row>
    <row r="29" spans="1:10" s="2" customFormat="1" ht="25.5" customHeight="1">
      <c r="A29" s="103">
        <v>616</v>
      </c>
      <c r="B29" s="20" t="s">
        <v>64</v>
      </c>
      <c r="C29" s="20"/>
      <c r="D29" s="26"/>
      <c r="E29" s="27"/>
      <c r="F29" s="34">
        <f t="shared" si="4"/>
        <v>0</v>
      </c>
      <c r="G29" s="35" t="e">
        <f t="shared" si="5"/>
        <v>#DIV/0!</v>
      </c>
      <c r="I29" s="145" t="e">
        <f t="shared" si="6"/>
        <v>#DIV/0!</v>
      </c>
      <c r="J29" s="145" t="e">
        <f t="shared" si="7"/>
        <v>#DIV/0!</v>
      </c>
    </row>
    <row r="30" spans="1:10" s="2" customFormat="1" ht="25.5" customHeight="1">
      <c r="A30" s="103">
        <v>618</v>
      </c>
      <c r="B30" s="20" t="s">
        <v>65</v>
      </c>
      <c r="C30" s="20"/>
      <c r="D30" s="26"/>
      <c r="E30" s="27"/>
      <c r="F30" s="34">
        <f t="shared" si="4"/>
        <v>0</v>
      </c>
      <c r="G30" s="35" t="e">
        <f t="shared" si="5"/>
        <v>#DIV/0!</v>
      </c>
      <c r="I30" s="145" t="e">
        <f t="shared" si="6"/>
        <v>#DIV/0!</v>
      </c>
      <c r="J30" s="145" t="e">
        <f t="shared" si="7"/>
        <v>#DIV/0!</v>
      </c>
    </row>
    <row r="31" spans="1:10" s="2" customFormat="1" ht="25.5" customHeight="1">
      <c r="A31" s="108" t="s">
        <v>86</v>
      </c>
      <c r="B31" s="20" t="s">
        <v>66</v>
      </c>
      <c r="C31" s="20"/>
      <c r="D31" s="26"/>
      <c r="E31" s="27"/>
      <c r="F31" s="34">
        <f t="shared" si="4"/>
        <v>0</v>
      </c>
      <c r="G31" s="35" t="e">
        <f t="shared" si="5"/>
        <v>#DIV/0!</v>
      </c>
      <c r="I31" s="145" t="e">
        <f t="shared" si="6"/>
        <v>#DIV/0!</v>
      </c>
      <c r="J31" s="145" t="e">
        <f t="shared" si="7"/>
        <v>#DIV/0!</v>
      </c>
    </row>
    <row r="32" spans="1:10" s="2" customFormat="1" ht="25.5" customHeight="1">
      <c r="A32" s="119" t="s">
        <v>87</v>
      </c>
      <c r="B32" s="20" t="s">
        <v>67</v>
      </c>
      <c r="C32" s="20"/>
      <c r="D32" s="26"/>
      <c r="E32" s="27"/>
      <c r="F32" s="34">
        <f t="shared" si="4"/>
        <v>0</v>
      </c>
      <c r="G32" s="35" t="e">
        <f t="shared" si="5"/>
        <v>#DIV/0!</v>
      </c>
      <c r="I32" s="145" t="e">
        <f t="shared" si="6"/>
        <v>#DIV/0!</v>
      </c>
      <c r="J32" s="145" t="e">
        <f t="shared" si="7"/>
        <v>#DIV/0!</v>
      </c>
    </row>
    <row r="33" spans="1:10" s="4" customFormat="1" ht="23.25" customHeight="1">
      <c r="A33" s="237" t="s">
        <v>2</v>
      </c>
      <c r="B33" s="237"/>
      <c r="C33" s="97"/>
      <c r="D33" s="36">
        <f>SUM(D34:D49)</f>
        <v>0</v>
      </c>
      <c r="E33" s="36">
        <f>SUM(E34:E49)</f>
        <v>0</v>
      </c>
      <c r="F33" s="36">
        <f t="shared" si="4"/>
        <v>0</v>
      </c>
      <c r="G33" s="37" t="e">
        <f t="shared" si="5"/>
        <v>#DIV/0!</v>
      </c>
      <c r="I33" s="124" t="e">
        <f>D33/$D$70</f>
        <v>#DIV/0!</v>
      </c>
      <c r="J33" s="124" t="e">
        <f>E33/$E$70</f>
        <v>#DIV/0!</v>
      </c>
    </row>
    <row r="34" spans="1:10" s="4" customFormat="1" ht="25.5" customHeight="1">
      <c r="A34" s="109">
        <v>621</v>
      </c>
      <c r="B34" s="21" t="s">
        <v>68</v>
      </c>
      <c r="C34" s="11"/>
      <c r="D34" s="26"/>
      <c r="E34" s="27"/>
      <c r="F34" s="34">
        <f t="shared" si="4"/>
        <v>0</v>
      </c>
      <c r="G34" s="35" t="e">
        <f>E34/D34-1</f>
        <v>#DIV/0!</v>
      </c>
      <c r="I34" s="145" t="e">
        <f>D34/$D$70</f>
        <v>#DIV/0!</v>
      </c>
      <c r="J34" s="145" t="e">
        <f>E34/$E$70</f>
        <v>#DIV/0!</v>
      </c>
    </row>
    <row r="35" spans="1:10" s="2" customFormat="1" ht="25.5" customHeight="1">
      <c r="A35" s="103">
        <v>622</v>
      </c>
      <c r="B35" s="19" t="s">
        <v>69</v>
      </c>
      <c r="C35" s="19"/>
      <c r="D35" s="26"/>
      <c r="E35" s="27"/>
      <c r="F35" s="34">
        <f aca="true" t="shared" si="8" ref="F35:F48">E35-D35</f>
        <v>0</v>
      </c>
      <c r="G35" s="35" t="e">
        <f aca="true" t="shared" si="9" ref="G35:G48">E35/D35-1</f>
        <v>#DIV/0!</v>
      </c>
      <c r="I35" s="145" t="e">
        <f aca="true" t="shared" si="10" ref="I35:I49">D35/$D$70</f>
        <v>#DIV/0!</v>
      </c>
      <c r="J35" s="145" t="e">
        <f aca="true" t="shared" si="11" ref="J35:J49">E35/$E$70</f>
        <v>#DIV/0!</v>
      </c>
    </row>
    <row r="36" spans="1:10" s="2" customFormat="1" ht="25.5" customHeight="1">
      <c r="A36" s="108" t="s">
        <v>90</v>
      </c>
      <c r="B36" s="19" t="s">
        <v>70</v>
      </c>
      <c r="C36" s="19"/>
      <c r="D36" s="26"/>
      <c r="E36" s="27"/>
      <c r="F36" s="34">
        <f t="shared" si="8"/>
        <v>0</v>
      </c>
      <c r="G36" s="35" t="e">
        <f t="shared" si="9"/>
        <v>#DIV/0!</v>
      </c>
      <c r="I36" s="145" t="e">
        <f t="shared" si="10"/>
        <v>#DIV/0!</v>
      </c>
      <c r="J36" s="145" t="e">
        <f t="shared" si="11"/>
        <v>#DIV/0!</v>
      </c>
    </row>
    <row r="37" spans="1:10" s="4" customFormat="1" ht="25.5" customHeight="1">
      <c r="A37" s="110" t="s">
        <v>91</v>
      </c>
      <c r="B37" s="11" t="s">
        <v>71</v>
      </c>
      <c r="C37" s="11"/>
      <c r="D37" s="26"/>
      <c r="E37" s="27"/>
      <c r="F37" s="34">
        <f t="shared" si="8"/>
        <v>0</v>
      </c>
      <c r="G37" s="35" t="e">
        <f t="shared" si="9"/>
        <v>#DIV/0!</v>
      </c>
      <c r="I37" s="145" t="e">
        <f t="shared" si="10"/>
        <v>#DIV/0!</v>
      </c>
      <c r="J37" s="145" t="e">
        <f t="shared" si="11"/>
        <v>#DIV/0!</v>
      </c>
    </row>
    <row r="38" spans="1:10" s="2" customFormat="1" ht="25.5" customHeight="1">
      <c r="A38" s="103">
        <v>623</v>
      </c>
      <c r="B38" s="19" t="s">
        <v>72</v>
      </c>
      <c r="C38" s="19"/>
      <c r="D38" s="26"/>
      <c r="E38" s="27"/>
      <c r="F38" s="34">
        <f t="shared" si="8"/>
        <v>0</v>
      </c>
      <c r="G38" s="35" t="e">
        <f t="shared" si="9"/>
        <v>#DIV/0!</v>
      </c>
      <c r="I38" s="145" t="e">
        <f t="shared" si="10"/>
        <v>#DIV/0!</v>
      </c>
      <c r="J38" s="145" t="e">
        <f t="shared" si="11"/>
        <v>#DIV/0!</v>
      </c>
    </row>
    <row r="39" spans="1:10" s="2" customFormat="1" ht="25.5" customHeight="1">
      <c r="A39" s="108" t="s">
        <v>92</v>
      </c>
      <c r="B39" s="19" t="s">
        <v>82</v>
      </c>
      <c r="C39" s="19"/>
      <c r="D39" s="26"/>
      <c r="E39" s="27"/>
      <c r="F39" s="34">
        <f t="shared" si="8"/>
        <v>0</v>
      </c>
      <c r="G39" s="35" t="e">
        <f t="shared" si="9"/>
        <v>#DIV/0!</v>
      </c>
      <c r="I39" s="145" t="e">
        <f t="shared" si="10"/>
        <v>#DIV/0!</v>
      </c>
      <c r="J39" s="145" t="e">
        <f t="shared" si="11"/>
        <v>#DIV/0!</v>
      </c>
    </row>
    <row r="40" spans="1:10" s="2" customFormat="1" ht="25.5" customHeight="1">
      <c r="A40" s="108" t="s">
        <v>93</v>
      </c>
      <c r="B40" s="19" t="s">
        <v>73</v>
      </c>
      <c r="C40" s="19"/>
      <c r="D40" s="26"/>
      <c r="E40" s="27"/>
      <c r="F40" s="34">
        <f t="shared" si="8"/>
        <v>0</v>
      </c>
      <c r="G40" s="35" t="e">
        <f t="shared" si="9"/>
        <v>#DIV/0!</v>
      </c>
      <c r="I40" s="145" t="e">
        <f t="shared" si="10"/>
        <v>#DIV/0!</v>
      </c>
      <c r="J40" s="145" t="e">
        <f t="shared" si="11"/>
        <v>#DIV/0!</v>
      </c>
    </row>
    <row r="41" spans="1:10" s="2" customFormat="1" ht="25.5" customHeight="1">
      <c r="A41" s="108" t="s">
        <v>94</v>
      </c>
      <c r="B41" s="19" t="s">
        <v>74</v>
      </c>
      <c r="C41" s="19"/>
      <c r="D41" s="26"/>
      <c r="E41" s="27"/>
      <c r="F41" s="34">
        <f t="shared" si="8"/>
        <v>0</v>
      </c>
      <c r="G41" s="35" t="e">
        <f t="shared" si="9"/>
        <v>#DIV/0!</v>
      </c>
      <c r="I41" s="145" t="e">
        <f t="shared" si="10"/>
        <v>#DIV/0!</v>
      </c>
      <c r="J41" s="145" t="e">
        <f t="shared" si="11"/>
        <v>#DIV/0!</v>
      </c>
    </row>
    <row r="42" spans="1:10" s="2" customFormat="1" ht="25.5" customHeight="1">
      <c r="A42" s="103">
        <v>624</v>
      </c>
      <c r="B42" s="19" t="s">
        <v>75</v>
      </c>
      <c r="C42" s="19"/>
      <c r="D42" s="26"/>
      <c r="E42" s="27"/>
      <c r="F42" s="34">
        <f t="shared" si="8"/>
        <v>0</v>
      </c>
      <c r="G42" s="35" t="e">
        <f t="shared" si="9"/>
        <v>#DIV/0!</v>
      </c>
      <c r="I42" s="145" t="e">
        <f t="shared" si="10"/>
        <v>#DIV/0!</v>
      </c>
      <c r="J42" s="145" t="e">
        <f t="shared" si="11"/>
        <v>#DIV/0!</v>
      </c>
    </row>
    <row r="43" spans="1:10" s="2" customFormat="1" ht="25.5" customHeight="1">
      <c r="A43" s="103">
        <v>625</v>
      </c>
      <c r="B43" s="19" t="s">
        <v>76</v>
      </c>
      <c r="C43" s="19"/>
      <c r="D43" s="26"/>
      <c r="E43" s="27"/>
      <c r="F43" s="34">
        <f t="shared" si="8"/>
        <v>0</v>
      </c>
      <c r="G43" s="35" t="e">
        <f t="shared" si="9"/>
        <v>#DIV/0!</v>
      </c>
      <c r="I43" s="145" t="e">
        <f t="shared" si="10"/>
        <v>#DIV/0!</v>
      </c>
      <c r="J43" s="145" t="e">
        <f t="shared" si="11"/>
        <v>#DIV/0!</v>
      </c>
    </row>
    <row r="44" spans="1:10" s="2" customFormat="1" ht="25.5" customHeight="1">
      <c r="A44" s="108" t="s">
        <v>95</v>
      </c>
      <c r="B44" s="19" t="s">
        <v>77</v>
      </c>
      <c r="C44" s="19"/>
      <c r="D44" s="26"/>
      <c r="E44" s="27"/>
      <c r="F44" s="34">
        <f t="shared" si="8"/>
        <v>0</v>
      </c>
      <c r="G44" s="35" t="e">
        <f t="shared" si="9"/>
        <v>#DIV/0!</v>
      </c>
      <c r="I44" s="145" t="e">
        <f t="shared" si="10"/>
        <v>#DIV/0!</v>
      </c>
      <c r="J44" s="145" t="e">
        <f t="shared" si="11"/>
        <v>#DIV/0!</v>
      </c>
    </row>
    <row r="45" spans="1:10" s="2" customFormat="1" ht="25.5" customHeight="1">
      <c r="A45" s="108" t="s">
        <v>96</v>
      </c>
      <c r="B45" s="19" t="s">
        <v>78</v>
      </c>
      <c r="C45" s="19"/>
      <c r="D45" s="26"/>
      <c r="E45" s="27"/>
      <c r="F45" s="34">
        <f t="shared" si="8"/>
        <v>0</v>
      </c>
      <c r="G45" s="35" t="e">
        <f t="shared" si="9"/>
        <v>#DIV/0!</v>
      </c>
      <c r="I45" s="145" t="e">
        <f t="shared" si="10"/>
        <v>#DIV/0!</v>
      </c>
      <c r="J45" s="145" t="e">
        <f t="shared" si="11"/>
        <v>#DIV/0!</v>
      </c>
    </row>
    <row r="46" spans="1:10" s="2" customFormat="1" ht="25.5" customHeight="1">
      <c r="A46" s="108" t="s">
        <v>97</v>
      </c>
      <c r="B46" s="19" t="s">
        <v>79</v>
      </c>
      <c r="C46" s="19"/>
      <c r="D46" s="26"/>
      <c r="E46" s="27"/>
      <c r="F46" s="34">
        <f t="shared" si="8"/>
        <v>0</v>
      </c>
      <c r="G46" s="35" t="e">
        <f t="shared" si="9"/>
        <v>#DIV/0!</v>
      </c>
      <c r="I46" s="145" t="e">
        <f t="shared" si="10"/>
        <v>#DIV/0!</v>
      </c>
      <c r="J46" s="145" t="e">
        <f t="shared" si="11"/>
        <v>#DIV/0!</v>
      </c>
    </row>
    <row r="47" spans="1:10" s="2" customFormat="1" ht="25.5" customHeight="1">
      <c r="A47" s="103">
        <v>626</v>
      </c>
      <c r="B47" s="19" t="s">
        <v>80</v>
      </c>
      <c r="C47" s="19"/>
      <c r="D47" s="26"/>
      <c r="E47" s="27"/>
      <c r="F47" s="34">
        <f t="shared" si="8"/>
        <v>0</v>
      </c>
      <c r="G47" s="35" t="e">
        <f t="shared" si="9"/>
        <v>#DIV/0!</v>
      </c>
      <c r="I47" s="145" t="e">
        <f t="shared" si="10"/>
        <v>#DIV/0!</v>
      </c>
      <c r="J47" s="145" t="e">
        <f t="shared" si="11"/>
        <v>#DIV/0!</v>
      </c>
    </row>
    <row r="48" spans="1:10" s="2" customFormat="1" ht="25.5" customHeight="1">
      <c r="A48" s="103">
        <v>627</v>
      </c>
      <c r="B48" s="19" t="s">
        <v>81</v>
      </c>
      <c r="C48" s="19"/>
      <c r="D48" s="26"/>
      <c r="E48" s="27"/>
      <c r="F48" s="34">
        <f t="shared" si="8"/>
        <v>0</v>
      </c>
      <c r="G48" s="35" t="e">
        <f t="shared" si="9"/>
        <v>#DIV/0!</v>
      </c>
      <c r="I48" s="145" t="e">
        <f t="shared" si="10"/>
        <v>#DIV/0!</v>
      </c>
      <c r="J48" s="145" t="e">
        <f t="shared" si="11"/>
        <v>#DIV/0!</v>
      </c>
    </row>
    <row r="49" spans="1:10" s="2" customFormat="1" ht="25.5" customHeight="1">
      <c r="A49" s="117">
        <v>628</v>
      </c>
      <c r="B49" s="19" t="s">
        <v>65</v>
      </c>
      <c r="C49" s="19"/>
      <c r="D49" s="26"/>
      <c r="E49" s="27"/>
      <c r="F49" s="34">
        <f>E49-D49</f>
        <v>0</v>
      </c>
      <c r="G49" s="35" t="e">
        <f>E49/D49-1</f>
        <v>#DIV/0!</v>
      </c>
      <c r="I49" s="145" t="e">
        <f t="shared" si="10"/>
        <v>#DIV/0!</v>
      </c>
      <c r="J49" s="145" t="e">
        <f t="shared" si="11"/>
        <v>#DIV/0!</v>
      </c>
    </row>
    <row r="50" spans="1:10" s="22" customFormat="1" ht="23.25" customHeight="1">
      <c r="A50" s="232" t="s">
        <v>3</v>
      </c>
      <c r="B50" s="232"/>
      <c r="C50" s="95"/>
      <c r="D50" s="36">
        <f>SUM(D51:D52)</f>
        <v>0</v>
      </c>
      <c r="E50" s="36">
        <f>SUM(E51:E52)</f>
        <v>0</v>
      </c>
      <c r="F50" s="36">
        <f>E50-D50</f>
        <v>0</v>
      </c>
      <c r="G50" s="37" t="e">
        <f>E50/D50-1</f>
        <v>#DIV/0!</v>
      </c>
      <c r="I50" s="124" t="e">
        <f aca="true" t="shared" si="12" ref="I50:I64">D50/$D$70</f>
        <v>#DIV/0!</v>
      </c>
      <c r="J50" s="124" t="e">
        <f aca="true" t="shared" si="13" ref="J50:J64">E50/$E$70</f>
        <v>#DIV/0!</v>
      </c>
    </row>
    <row r="51" spans="1:10" s="22" customFormat="1" ht="35.25" customHeight="1">
      <c r="A51" s="10">
        <v>631</v>
      </c>
      <c r="B51" s="118" t="s">
        <v>14</v>
      </c>
      <c r="C51" s="23"/>
      <c r="D51" s="26"/>
      <c r="E51" s="27"/>
      <c r="F51" s="34">
        <f>E51-D51</f>
        <v>0</v>
      </c>
      <c r="G51" s="35" t="e">
        <f>E51/D51-1</f>
        <v>#DIV/0!</v>
      </c>
      <c r="I51" s="145" t="e">
        <f t="shared" si="12"/>
        <v>#DIV/0!</v>
      </c>
      <c r="J51" s="145" t="e">
        <f t="shared" si="13"/>
        <v>#DIV/0!</v>
      </c>
    </row>
    <row r="52" spans="1:10" s="22" customFormat="1" ht="25.5" customHeight="1">
      <c r="A52" s="116">
        <v>635</v>
      </c>
      <c r="B52" s="23" t="s">
        <v>102</v>
      </c>
      <c r="C52" s="23"/>
      <c r="D52" s="26"/>
      <c r="E52" s="27"/>
      <c r="F52" s="34">
        <f>E52-D52</f>
        <v>0</v>
      </c>
      <c r="G52" s="35" t="e">
        <f>E52/D52-1</f>
        <v>#DIV/0!</v>
      </c>
      <c r="I52" s="145" t="e">
        <f t="shared" si="12"/>
        <v>#DIV/0!</v>
      </c>
      <c r="J52" s="145" t="e">
        <f t="shared" si="13"/>
        <v>#DIV/0!</v>
      </c>
    </row>
    <row r="53" spans="1:10" s="22" customFormat="1" ht="23.25" customHeight="1">
      <c r="A53" s="232" t="s">
        <v>112</v>
      </c>
      <c r="B53" s="232"/>
      <c r="C53" s="233"/>
      <c r="D53" s="36">
        <f>SUM(D54:D56)</f>
        <v>0</v>
      </c>
      <c r="E53" s="36">
        <f>SUM(E54:E56)</f>
        <v>0</v>
      </c>
      <c r="F53" s="36">
        <f>E54-D54</f>
        <v>0</v>
      </c>
      <c r="G53" s="37" t="e">
        <f>E54/D54-1</f>
        <v>#DIV/0!</v>
      </c>
      <c r="I53" s="124" t="e">
        <f t="shared" si="12"/>
        <v>#DIV/0!</v>
      </c>
      <c r="J53" s="124" t="e">
        <f t="shared" si="13"/>
        <v>#DIV/0!</v>
      </c>
    </row>
    <row r="54" spans="1:10" s="22" customFormat="1" ht="39" customHeight="1">
      <c r="A54" s="10" t="s">
        <v>111</v>
      </c>
      <c r="B54" s="234" t="s">
        <v>116</v>
      </c>
      <c r="C54" s="229"/>
      <c r="D54" s="78">
        <f>'641-645 - Personnel'!T26</f>
        <v>0</v>
      </c>
      <c r="E54" s="79">
        <f>'641-645 - Personnel'!T51</f>
        <v>0</v>
      </c>
      <c r="F54" s="34">
        <f aca="true" t="shared" si="14" ref="F54:F61">E54-D54</f>
        <v>0</v>
      </c>
      <c r="G54" s="35" t="e">
        <f aca="true" t="shared" si="15" ref="G54:G61">E54/D54-1</f>
        <v>#DIV/0!</v>
      </c>
      <c r="I54" s="114" t="e">
        <f t="shared" si="12"/>
        <v>#DIV/0!</v>
      </c>
      <c r="J54" s="114" t="e">
        <f t="shared" si="13"/>
        <v>#DIV/0!</v>
      </c>
    </row>
    <row r="55" spans="1:10" s="22" customFormat="1" ht="25.5" customHeight="1">
      <c r="A55" s="10">
        <v>647</v>
      </c>
      <c r="B55" s="118" t="s">
        <v>109</v>
      </c>
      <c r="C55" s="23"/>
      <c r="D55" s="26"/>
      <c r="E55" s="27"/>
      <c r="F55" s="34">
        <f t="shared" si="14"/>
        <v>0</v>
      </c>
      <c r="G55" s="35" t="e">
        <f t="shared" si="15"/>
        <v>#DIV/0!</v>
      </c>
      <c r="I55" s="145" t="e">
        <f t="shared" si="12"/>
        <v>#DIV/0!</v>
      </c>
      <c r="J55" s="145" t="e">
        <f t="shared" si="13"/>
        <v>#DIV/0!</v>
      </c>
    </row>
    <row r="56" spans="1:10" s="22" customFormat="1" ht="24.75" customHeight="1">
      <c r="A56" s="116">
        <v>648</v>
      </c>
      <c r="B56" s="23" t="s">
        <v>110</v>
      </c>
      <c r="C56" s="23"/>
      <c r="D56" s="26"/>
      <c r="E56" s="27"/>
      <c r="F56" s="34">
        <f t="shared" si="14"/>
        <v>0</v>
      </c>
      <c r="G56" s="35" t="e">
        <f t="shared" si="15"/>
        <v>#DIV/0!</v>
      </c>
      <c r="I56" s="145" t="e">
        <f t="shared" si="12"/>
        <v>#DIV/0!</v>
      </c>
      <c r="J56" s="145" t="e">
        <f t="shared" si="13"/>
        <v>#DIV/0!</v>
      </c>
    </row>
    <row r="57" spans="1:10" s="31" customFormat="1" ht="22.5" customHeight="1">
      <c r="A57" s="227" t="s">
        <v>103</v>
      </c>
      <c r="B57" s="228"/>
      <c r="C57" s="229"/>
      <c r="D57" s="80">
        <f>SUM(D58:D59)</f>
        <v>0</v>
      </c>
      <c r="E57" s="80">
        <f>SUM(E58:E59)</f>
        <v>0</v>
      </c>
      <c r="F57" s="76">
        <f t="shared" si="14"/>
        <v>0</v>
      </c>
      <c r="G57" s="75" t="e">
        <f t="shared" si="15"/>
        <v>#DIV/0!</v>
      </c>
      <c r="I57" s="124" t="e">
        <f t="shared" si="12"/>
        <v>#DIV/0!</v>
      </c>
      <c r="J57" s="124" t="e">
        <f t="shared" si="13"/>
        <v>#DIV/0!</v>
      </c>
    </row>
    <row r="58" spans="1:10" s="22" customFormat="1" ht="25.5" customHeight="1">
      <c r="A58" s="10">
        <v>657</v>
      </c>
      <c r="B58" s="23" t="s">
        <v>104</v>
      </c>
      <c r="C58" s="23"/>
      <c r="D58" s="121"/>
      <c r="E58" s="27"/>
      <c r="F58" s="34">
        <f t="shared" si="14"/>
        <v>0</v>
      </c>
      <c r="G58" s="35" t="e">
        <f t="shared" si="15"/>
        <v>#DIV/0!</v>
      </c>
      <c r="I58" s="145" t="e">
        <f t="shared" si="12"/>
        <v>#DIV/0!</v>
      </c>
      <c r="J58" s="145" t="e">
        <f t="shared" si="13"/>
        <v>#DIV/0!</v>
      </c>
    </row>
    <row r="59" spans="1:10" s="22" customFormat="1" ht="25.5" customHeight="1">
      <c r="A59" s="10">
        <v>658</v>
      </c>
      <c r="B59" s="23" t="s">
        <v>105</v>
      </c>
      <c r="C59" s="23"/>
      <c r="D59" s="26"/>
      <c r="E59" s="27"/>
      <c r="F59" s="34">
        <f t="shared" si="14"/>
        <v>0</v>
      </c>
      <c r="G59" s="35" t="e">
        <f t="shared" si="15"/>
        <v>#DIV/0!</v>
      </c>
      <c r="I59" s="145" t="e">
        <f t="shared" si="12"/>
        <v>#DIV/0!</v>
      </c>
      <c r="J59" s="145" t="e">
        <f t="shared" si="13"/>
        <v>#DIV/0!</v>
      </c>
    </row>
    <row r="60" spans="1:10" s="32" customFormat="1" ht="23.25" customHeight="1">
      <c r="A60" s="238" t="s">
        <v>4</v>
      </c>
      <c r="B60" s="238"/>
      <c r="C60" s="111"/>
      <c r="D60" s="77"/>
      <c r="E60" s="77"/>
      <c r="F60" s="74">
        <f t="shared" si="14"/>
        <v>0</v>
      </c>
      <c r="G60" s="75" t="e">
        <f t="shared" si="15"/>
        <v>#DIV/0!</v>
      </c>
      <c r="I60" s="114" t="e">
        <f t="shared" si="12"/>
        <v>#DIV/0!</v>
      </c>
      <c r="J60" s="114" t="e">
        <f t="shared" si="13"/>
        <v>#DIV/0!</v>
      </c>
    </row>
    <row r="61" spans="1:10" s="32" customFormat="1" ht="23.25" customHeight="1">
      <c r="A61" s="238" t="s">
        <v>5</v>
      </c>
      <c r="B61" s="238"/>
      <c r="C61" s="112"/>
      <c r="D61" s="29"/>
      <c r="E61" s="29"/>
      <c r="F61" s="74">
        <f t="shared" si="14"/>
        <v>0</v>
      </c>
      <c r="G61" s="75" t="e">
        <f t="shared" si="15"/>
        <v>#DIV/0!</v>
      </c>
      <c r="I61" s="114" t="e">
        <f t="shared" si="12"/>
        <v>#DIV/0!</v>
      </c>
      <c r="J61" s="114" t="e">
        <f t="shared" si="13"/>
        <v>#DIV/0!</v>
      </c>
    </row>
    <row r="62" spans="1:10" s="32" customFormat="1" ht="22.5" customHeight="1">
      <c r="A62" s="230" t="s">
        <v>108</v>
      </c>
      <c r="B62" s="231"/>
      <c r="C62" s="229"/>
      <c r="D62" s="123">
        <f>SUM(D63:D64)</f>
        <v>0</v>
      </c>
      <c r="E62" s="115">
        <f>SUM(E63:E64)</f>
        <v>0</v>
      </c>
      <c r="F62" s="74">
        <f>E63-D63</f>
        <v>0</v>
      </c>
      <c r="G62" s="75" t="e">
        <f>E63/D63-1</f>
        <v>#DIV/0!</v>
      </c>
      <c r="I62" s="114" t="e">
        <f t="shared" si="12"/>
        <v>#DIV/0!</v>
      </c>
      <c r="J62" s="114" t="e">
        <f t="shared" si="13"/>
        <v>#DIV/0!</v>
      </c>
    </row>
    <row r="63" spans="1:10" s="22" customFormat="1" ht="27.75" customHeight="1">
      <c r="A63" s="10">
        <v>681</v>
      </c>
      <c r="B63" s="234" t="s">
        <v>117</v>
      </c>
      <c r="C63" s="229"/>
      <c r="D63" s="123">
        <f>'681 - Amorts'!F25</f>
        <v>0</v>
      </c>
      <c r="E63" s="122">
        <f>'681 - Amorts'!L25</f>
        <v>0</v>
      </c>
      <c r="F63" s="34">
        <f>E63-D63</f>
        <v>0</v>
      </c>
      <c r="G63" s="35" t="e">
        <f>E63/D63-1</f>
        <v>#DIV/0!</v>
      </c>
      <c r="I63" s="114" t="e">
        <f t="shared" si="12"/>
        <v>#DIV/0!</v>
      </c>
      <c r="J63" s="114" t="e">
        <f t="shared" si="13"/>
        <v>#DIV/0!</v>
      </c>
    </row>
    <row r="64" spans="1:10" s="22" customFormat="1" ht="35.25" customHeight="1">
      <c r="A64" s="10">
        <v>689</v>
      </c>
      <c r="B64" s="23" t="s">
        <v>107</v>
      </c>
      <c r="C64" s="23"/>
      <c r="D64" s="121"/>
      <c r="E64" s="27"/>
      <c r="F64" s="34">
        <f>E64-D64</f>
        <v>0</v>
      </c>
      <c r="G64" s="35" t="e">
        <f>E64/D64-1</f>
        <v>#DIV/0!</v>
      </c>
      <c r="I64" s="145" t="e">
        <f t="shared" si="12"/>
        <v>#DIV/0!</v>
      </c>
      <c r="J64" s="145" t="e">
        <f t="shared" si="13"/>
        <v>#DIV/0!</v>
      </c>
    </row>
    <row r="65" spans="1:10" s="7" customFormat="1" ht="24" customHeight="1">
      <c r="A65" s="242" t="s">
        <v>132</v>
      </c>
      <c r="B65" s="243"/>
      <c r="C65" s="243"/>
      <c r="D65" s="243"/>
      <c r="E65" s="243"/>
      <c r="F65" s="243"/>
      <c r="G65" s="243"/>
      <c r="I65" s="142"/>
      <c r="J65" s="142"/>
    </row>
    <row r="66" spans="1:10" ht="15">
      <c r="A66" s="239" t="s">
        <v>129</v>
      </c>
      <c r="B66" s="240"/>
      <c r="C66" s="118"/>
      <c r="D66" s="121"/>
      <c r="E66" s="143"/>
      <c r="F66" s="144">
        <f>E66-D66</f>
        <v>0</v>
      </c>
      <c r="G66" s="145" t="e">
        <f>E66/D66-1</f>
        <v>#DIV/0!</v>
      </c>
      <c r="I66" s="145" t="e">
        <f>D66/$D$70</f>
        <v>#DIV/0!</v>
      </c>
      <c r="J66" s="145" t="e">
        <f>E66/$E$70</f>
        <v>#DIV/0!</v>
      </c>
    </row>
    <row r="67" spans="1:10" ht="15">
      <c r="A67" s="241" t="s">
        <v>130</v>
      </c>
      <c r="B67" s="229"/>
      <c r="C67" s="23"/>
      <c r="D67" s="121"/>
      <c r="E67" s="27"/>
      <c r="F67" s="34">
        <f>E67-D67</f>
        <v>0</v>
      </c>
      <c r="G67" s="35" t="e">
        <f>E67/D67-1</f>
        <v>#DIV/0!</v>
      </c>
      <c r="I67" s="145" t="e">
        <f>D67/$D$70</f>
        <v>#DIV/0!</v>
      </c>
      <c r="J67" s="145" t="e">
        <f>E67/$E$70</f>
        <v>#DIV/0!</v>
      </c>
    </row>
    <row r="68" spans="1:10" ht="15">
      <c r="A68" s="241" t="s">
        <v>131</v>
      </c>
      <c r="B68" s="229"/>
      <c r="C68" s="23"/>
      <c r="D68" s="121"/>
      <c r="E68" s="27"/>
      <c r="F68" s="34">
        <f>E68-D68</f>
        <v>0</v>
      </c>
      <c r="G68" s="35" t="e">
        <f>E68/D68-1</f>
        <v>#DIV/0!</v>
      </c>
      <c r="I68" s="145" t="e">
        <f>D68/$D$70</f>
        <v>#DIV/0!</v>
      </c>
      <c r="J68" s="145" t="e">
        <f>E68/$E$70</f>
        <v>#DIV/0!</v>
      </c>
    </row>
    <row r="69" spans="1:10" s="7" customFormat="1" ht="9.75" customHeight="1">
      <c r="A69" s="104"/>
      <c r="D69" s="28"/>
      <c r="E69" s="28"/>
      <c r="F69" s="28"/>
      <c r="G69" s="28"/>
      <c r="I69" s="28"/>
      <c r="J69" s="28"/>
    </row>
    <row r="70" spans="1:10" s="33" customFormat="1" ht="27.75" customHeight="1">
      <c r="A70" s="105"/>
      <c r="B70" s="153" t="s">
        <v>138</v>
      </c>
      <c r="C70" s="153"/>
      <c r="D70" s="154">
        <f>SUM(D6,D18,D33,D50,D53,D57,D60,D61,D62,D66,D67,D68)</f>
        <v>0</v>
      </c>
      <c r="E70" s="154">
        <f>SUM(E6,E18,E33,E50,E53,E57,E60,E61,E62,E66,E67,E68)</f>
        <v>0</v>
      </c>
      <c r="F70" s="154">
        <f>E70-D70</f>
        <v>0</v>
      </c>
      <c r="G70" s="155" t="e">
        <f>E70/D70-1</f>
        <v>#DIV/0!</v>
      </c>
      <c r="I70" s="155" t="e">
        <f>SUM(I62,I61,I60,I57,I53,I50,I33,I18,I6,I66,I67,I68)</f>
        <v>#DIV/0!</v>
      </c>
      <c r="J70" s="155" t="e">
        <f>SUM(J62,J61,J60,J57,J53,J50,J33,J18,J6,J66,J67,J68)</f>
        <v>#DIV/0!</v>
      </c>
    </row>
    <row r="71" ht="20.25" customHeight="1"/>
    <row r="72" spans="1:10" s="31" customFormat="1" ht="22.5" customHeight="1">
      <c r="A72" s="227" t="s">
        <v>133</v>
      </c>
      <c r="B72" s="228"/>
      <c r="C72" s="229"/>
      <c r="D72" s="80">
        <f>SUM(D73:D76)</f>
        <v>0</v>
      </c>
      <c r="E72" s="80">
        <f>SUM(E73:E76)</f>
        <v>0</v>
      </c>
      <c r="F72" s="76">
        <f>E72-D72</f>
        <v>0</v>
      </c>
      <c r="G72" s="75" t="e">
        <f>E72/D72-1</f>
        <v>#DIV/0!</v>
      </c>
      <c r="I72" s="114" t="e">
        <f aca="true" t="shared" si="16" ref="I72:J76">D72/$D$78</f>
        <v>#DIV/0!</v>
      </c>
      <c r="J72" s="114" t="e">
        <f t="shared" si="16"/>
        <v>#DIV/0!</v>
      </c>
    </row>
    <row r="73" spans="1:10" s="22" customFormat="1" ht="25.5" customHeight="1">
      <c r="A73" s="10">
        <v>860</v>
      </c>
      <c r="B73" s="23" t="s">
        <v>134</v>
      </c>
      <c r="C73" s="23"/>
      <c r="D73" s="121"/>
      <c r="E73" s="27"/>
      <c r="F73" s="34">
        <f>E73-D73</f>
        <v>0</v>
      </c>
      <c r="G73" s="35" t="e">
        <f>E73/D73-1</f>
        <v>#DIV/0!</v>
      </c>
      <c r="I73" s="145" t="e">
        <f t="shared" si="16"/>
        <v>#DIV/0!</v>
      </c>
      <c r="J73" s="145" t="e">
        <f t="shared" si="16"/>
        <v>#DIV/0!</v>
      </c>
    </row>
    <row r="74" spans="1:10" s="22" customFormat="1" ht="25.5" customHeight="1">
      <c r="A74" s="10">
        <v>861</v>
      </c>
      <c r="B74" s="23" t="s">
        <v>135</v>
      </c>
      <c r="C74" s="23"/>
      <c r="D74" s="26"/>
      <c r="E74" s="27"/>
      <c r="F74" s="34">
        <f>E74-D74</f>
        <v>0</v>
      </c>
      <c r="G74" s="35" t="e">
        <f>E74/D74-1</f>
        <v>#DIV/0!</v>
      </c>
      <c r="I74" s="145" t="e">
        <f t="shared" si="16"/>
        <v>#DIV/0!</v>
      </c>
      <c r="J74" s="145" t="e">
        <f t="shared" si="16"/>
        <v>#DIV/0!</v>
      </c>
    </row>
    <row r="75" spans="1:10" s="22" customFormat="1" ht="25.5" customHeight="1">
      <c r="A75" s="10">
        <v>862</v>
      </c>
      <c r="B75" s="23" t="s">
        <v>136</v>
      </c>
      <c r="C75" s="23"/>
      <c r="D75" s="26"/>
      <c r="E75" s="27"/>
      <c r="F75" s="34">
        <f>E75-D75</f>
        <v>0</v>
      </c>
      <c r="G75" s="35" t="e">
        <f>E75/D75-1</f>
        <v>#DIV/0!</v>
      </c>
      <c r="I75" s="145" t="e">
        <f t="shared" si="16"/>
        <v>#DIV/0!</v>
      </c>
      <c r="J75" s="145" t="e">
        <f t="shared" si="16"/>
        <v>#DIV/0!</v>
      </c>
    </row>
    <row r="76" spans="1:10" s="22" customFormat="1" ht="25.5" customHeight="1">
      <c r="A76" s="10">
        <v>864</v>
      </c>
      <c r="B76" s="23" t="s">
        <v>137</v>
      </c>
      <c r="C76" s="23"/>
      <c r="D76" s="26"/>
      <c r="E76" s="27"/>
      <c r="F76" s="34">
        <f>E76-D76</f>
        <v>0</v>
      </c>
      <c r="G76" s="35" t="e">
        <f>E76/D76-1</f>
        <v>#DIV/0!</v>
      </c>
      <c r="I76" s="145" t="e">
        <f t="shared" si="16"/>
        <v>#DIV/0!</v>
      </c>
      <c r="J76" s="145" t="e">
        <f t="shared" si="16"/>
        <v>#DIV/0!</v>
      </c>
    </row>
    <row r="77" ht="10.5" customHeight="1"/>
    <row r="78" spans="1:10" s="33" customFormat="1" ht="27.75" customHeight="1">
      <c r="A78" s="105"/>
      <c r="B78" s="153" t="s">
        <v>6</v>
      </c>
      <c r="C78" s="153"/>
      <c r="D78" s="154">
        <f>D70+D72</f>
        <v>0</v>
      </c>
      <c r="E78" s="154">
        <f>E70+E72</f>
        <v>0</v>
      </c>
      <c r="F78" s="154">
        <f>E78-D78</f>
        <v>0</v>
      </c>
      <c r="G78" s="155" t="e">
        <f>E78/D78-1</f>
        <v>#DIV/0!</v>
      </c>
      <c r="I78" s="155" t="e">
        <f>SUM(I70,I72)</f>
        <v>#DIV/0!</v>
      </c>
      <c r="J78" s="155" t="e">
        <f>SUM(J70,J72)</f>
        <v>#DIV/0!</v>
      </c>
    </row>
  </sheetData>
  <sheetProtection/>
  <mergeCells count="20">
    <mergeCell ref="A72:C72"/>
    <mergeCell ref="A60:B60"/>
    <mergeCell ref="A61:B61"/>
    <mergeCell ref="A66:B66"/>
    <mergeCell ref="A67:B67"/>
    <mergeCell ref="A68:B68"/>
    <mergeCell ref="A65:G65"/>
    <mergeCell ref="B63:C63"/>
    <mergeCell ref="B54:C54"/>
    <mergeCell ref="A6:B6"/>
    <mergeCell ref="A18:B18"/>
    <mergeCell ref="A33:B33"/>
    <mergeCell ref="A50:B50"/>
    <mergeCell ref="A3:B3"/>
    <mergeCell ref="C3:J3"/>
    <mergeCell ref="A5:B5"/>
    <mergeCell ref="A1:J1"/>
    <mergeCell ref="A57:C57"/>
    <mergeCell ref="A62:C62"/>
    <mergeCell ref="A53:C53"/>
  </mergeCells>
  <printOptions horizontalCentered="1"/>
  <pageMargins left="0" right="0" top="0" bottom="0" header="0" footer="0"/>
  <pageSetup firstPageNumber="27" useFirstPageNumber="1"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6" tint="0.39998000860214233"/>
  </sheetPr>
  <dimension ref="A1:V51"/>
  <sheetViews>
    <sheetView zoomScale="90" zoomScaleNormal="90" zoomScalePageLayoutView="0" workbookViewId="0" topLeftCell="A1">
      <selection activeCell="C7" sqref="C7"/>
    </sheetView>
  </sheetViews>
  <sheetFormatPr defaultColWidth="11.421875" defaultRowHeight="12.75"/>
  <cols>
    <col min="1" max="1" width="4.7109375" style="126" customWidth="1"/>
    <col min="2" max="2" width="31.57421875" style="0" customWidth="1"/>
    <col min="3" max="3" width="34.7109375" style="0" customWidth="1"/>
    <col min="4" max="4" width="23.8515625" style="0" customWidth="1"/>
    <col min="5" max="6" width="5.140625" style="0" customWidth="1"/>
    <col min="7" max="7" width="5.28125" style="0" customWidth="1"/>
    <col min="8" max="17" width="5.140625" style="0" customWidth="1"/>
    <col min="18" max="19" width="14.28125" style="0" customWidth="1"/>
    <col min="20" max="21" width="14.421875" style="0" customWidth="1"/>
    <col min="22" max="22" width="43.28125" style="18" customWidth="1"/>
  </cols>
  <sheetData>
    <row r="1" spans="2:22" ht="21.75" customHeight="1">
      <c r="B1" s="263" t="s">
        <v>115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2:22" ht="14.25" customHeigh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6"/>
      <c r="U2" s="56"/>
      <c r="V2" s="98"/>
    </row>
    <row r="3" spans="2:22" ht="18.75">
      <c r="B3" s="255" t="s">
        <v>145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</row>
    <row r="4" spans="2:22" ht="15">
      <c r="B4" s="249" t="s">
        <v>22</v>
      </c>
      <c r="C4" s="249" t="s">
        <v>41</v>
      </c>
      <c r="D4" s="244" t="s">
        <v>147</v>
      </c>
      <c r="E4" s="246" t="s">
        <v>146</v>
      </c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8"/>
      <c r="R4" s="251" t="s">
        <v>113</v>
      </c>
      <c r="S4" s="253" t="s">
        <v>114</v>
      </c>
      <c r="T4" s="257" t="s">
        <v>38</v>
      </c>
      <c r="U4" s="259" t="s">
        <v>39</v>
      </c>
      <c r="V4" s="261" t="s">
        <v>36</v>
      </c>
    </row>
    <row r="5" spans="1:22" s="60" customFormat="1" ht="32.25" customHeight="1">
      <c r="A5" s="125"/>
      <c r="B5" s="250"/>
      <c r="C5" s="250"/>
      <c r="D5" s="245"/>
      <c r="E5" s="159" t="s">
        <v>23</v>
      </c>
      <c r="F5" s="156" t="s">
        <v>24</v>
      </c>
      <c r="G5" s="156" t="s">
        <v>25</v>
      </c>
      <c r="H5" s="156" t="s">
        <v>26</v>
      </c>
      <c r="I5" s="156" t="s">
        <v>27</v>
      </c>
      <c r="J5" s="156" t="s">
        <v>28</v>
      </c>
      <c r="K5" s="156" t="s">
        <v>29</v>
      </c>
      <c r="L5" s="156" t="s">
        <v>30</v>
      </c>
      <c r="M5" s="156" t="s">
        <v>31</v>
      </c>
      <c r="N5" s="156" t="s">
        <v>32</v>
      </c>
      <c r="O5" s="156" t="s">
        <v>33</v>
      </c>
      <c r="P5" s="157" t="s">
        <v>34</v>
      </c>
      <c r="Q5" s="158" t="s">
        <v>35</v>
      </c>
      <c r="R5" s="252"/>
      <c r="S5" s="254"/>
      <c r="T5" s="258"/>
      <c r="U5" s="260"/>
      <c r="V5" s="262"/>
    </row>
    <row r="6" spans="1:22" s="60" customFormat="1" ht="15">
      <c r="A6" s="127">
        <v>1</v>
      </c>
      <c r="B6" s="61"/>
      <c r="C6" s="174"/>
      <c r="D6" s="168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8">
        <f aca="true" t="shared" si="0" ref="Q6:Q24">SUM(E6:P6)/12</f>
        <v>0</v>
      </c>
      <c r="R6" s="65"/>
      <c r="S6" s="66"/>
      <c r="T6" s="67">
        <f aca="true" t="shared" si="1" ref="T6:T25">R6+S6</f>
        <v>0</v>
      </c>
      <c r="U6" s="68" t="e">
        <f aca="true" t="shared" si="2" ref="U6:U25">T6/Q6</f>
        <v>#DIV/0!</v>
      </c>
      <c r="V6" s="99"/>
    </row>
    <row r="7" spans="1:22" s="60" customFormat="1" ht="15">
      <c r="A7" s="127">
        <v>2</v>
      </c>
      <c r="B7" s="61"/>
      <c r="C7" s="174"/>
      <c r="D7" s="168"/>
      <c r="E7" s="62"/>
      <c r="F7" s="62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8">
        <f t="shared" si="0"/>
        <v>0</v>
      </c>
      <c r="R7" s="65"/>
      <c r="S7" s="66"/>
      <c r="T7" s="67">
        <f t="shared" si="1"/>
        <v>0</v>
      </c>
      <c r="U7" s="68" t="e">
        <f t="shared" si="2"/>
        <v>#DIV/0!</v>
      </c>
      <c r="V7" s="99"/>
    </row>
    <row r="8" spans="1:22" s="60" customFormat="1" ht="15">
      <c r="A8" s="127">
        <v>3</v>
      </c>
      <c r="B8" s="69"/>
      <c r="C8" s="175"/>
      <c r="D8" s="169"/>
      <c r="E8" s="146"/>
      <c r="F8" s="147"/>
      <c r="G8" s="62"/>
      <c r="H8" s="62"/>
      <c r="I8" s="62"/>
      <c r="J8" s="62"/>
      <c r="K8" s="62"/>
      <c r="L8" s="62"/>
      <c r="M8" s="62"/>
      <c r="N8" s="62"/>
      <c r="O8" s="62"/>
      <c r="P8" s="63"/>
      <c r="Q8" s="149">
        <f t="shared" si="0"/>
        <v>0</v>
      </c>
      <c r="R8" s="72"/>
      <c r="S8" s="71"/>
      <c r="T8" s="93">
        <f t="shared" si="1"/>
        <v>0</v>
      </c>
      <c r="U8" s="94" t="e">
        <f t="shared" si="2"/>
        <v>#DIV/0!</v>
      </c>
      <c r="V8" s="102"/>
    </row>
    <row r="9" spans="1:22" s="60" customFormat="1" ht="15">
      <c r="A9" s="127">
        <v>4</v>
      </c>
      <c r="B9" s="69"/>
      <c r="C9" s="175"/>
      <c r="D9" s="169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8">
        <f t="shared" si="0"/>
        <v>0</v>
      </c>
      <c r="R9" s="72"/>
      <c r="S9" s="71"/>
      <c r="T9" s="93">
        <f t="shared" si="1"/>
        <v>0</v>
      </c>
      <c r="U9" s="94" t="e">
        <f t="shared" si="2"/>
        <v>#DIV/0!</v>
      </c>
      <c r="V9" s="102"/>
    </row>
    <row r="10" spans="1:22" s="60" customFormat="1" ht="15">
      <c r="A10" s="127">
        <v>5</v>
      </c>
      <c r="B10" s="69"/>
      <c r="C10" s="176"/>
      <c r="D10" s="170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4">
        <f t="shared" si="0"/>
        <v>0</v>
      </c>
      <c r="R10" s="72"/>
      <c r="S10" s="73"/>
      <c r="T10" s="93">
        <v>0</v>
      </c>
      <c r="U10" s="94" t="e">
        <f t="shared" si="2"/>
        <v>#DIV/0!</v>
      </c>
      <c r="V10" s="100"/>
    </row>
    <row r="11" spans="1:22" s="60" customFormat="1" ht="15">
      <c r="A11" s="127">
        <v>6</v>
      </c>
      <c r="B11" s="69"/>
      <c r="C11" s="177"/>
      <c r="D11" s="17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4">
        <f t="shared" si="0"/>
        <v>0</v>
      </c>
      <c r="R11" s="70"/>
      <c r="S11" s="71"/>
      <c r="T11" s="67">
        <v>0</v>
      </c>
      <c r="U11" s="94" t="e">
        <f t="shared" si="2"/>
        <v>#DIV/0!</v>
      </c>
      <c r="V11" s="100"/>
    </row>
    <row r="12" spans="1:22" s="60" customFormat="1" ht="15">
      <c r="A12" s="127">
        <v>7</v>
      </c>
      <c r="B12" s="69"/>
      <c r="C12" s="178"/>
      <c r="D12" s="17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4">
        <f t="shared" si="0"/>
        <v>0</v>
      </c>
      <c r="R12" s="70"/>
      <c r="S12" s="71"/>
      <c r="T12" s="67">
        <f t="shared" si="1"/>
        <v>0</v>
      </c>
      <c r="U12" s="68" t="e">
        <f t="shared" si="2"/>
        <v>#DIV/0!</v>
      </c>
      <c r="V12" s="100"/>
    </row>
    <row r="13" spans="1:22" s="60" customFormat="1" ht="15">
      <c r="A13" s="127">
        <v>8</v>
      </c>
      <c r="B13" s="69"/>
      <c r="C13" s="178"/>
      <c r="D13" s="17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3"/>
      <c r="Q13" s="64">
        <f t="shared" si="0"/>
        <v>0</v>
      </c>
      <c r="R13" s="70"/>
      <c r="S13" s="71"/>
      <c r="T13" s="67">
        <f t="shared" si="1"/>
        <v>0</v>
      </c>
      <c r="U13" s="68" t="e">
        <f t="shared" si="2"/>
        <v>#DIV/0!</v>
      </c>
      <c r="V13" s="100"/>
    </row>
    <row r="14" spans="1:22" s="60" customFormat="1" ht="15">
      <c r="A14" s="127">
        <v>9</v>
      </c>
      <c r="B14" s="69"/>
      <c r="C14" s="178"/>
      <c r="D14" s="17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3"/>
      <c r="Q14" s="64">
        <f t="shared" si="0"/>
        <v>0</v>
      </c>
      <c r="R14" s="70"/>
      <c r="S14" s="71"/>
      <c r="T14" s="67">
        <f t="shared" si="1"/>
        <v>0</v>
      </c>
      <c r="U14" s="68" t="e">
        <f t="shared" si="2"/>
        <v>#DIV/0!</v>
      </c>
      <c r="V14" s="100"/>
    </row>
    <row r="15" spans="1:22" s="60" customFormat="1" ht="15">
      <c r="A15" s="127">
        <v>10</v>
      </c>
      <c r="B15" s="69"/>
      <c r="C15" s="176"/>
      <c r="D15" s="170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3"/>
      <c r="Q15" s="64">
        <f t="shared" si="0"/>
        <v>0</v>
      </c>
      <c r="R15" s="72"/>
      <c r="S15" s="73"/>
      <c r="T15" s="67">
        <f t="shared" si="1"/>
        <v>0</v>
      </c>
      <c r="U15" s="68" t="e">
        <f t="shared" si="2"/>
        <v>#DIV/0!</v>
      </c>
      <c r="V15" s="100"/>
    </row>
    <row r="16" spans="1:22" s="60" customFormat="1" ht="15">
      <c r="A16" s="127">
        <v>11</v>
      </c>
      <c r="B16" s="69"/>
      <c r="C16" s="176"/>
      <c r="D16" s="170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3"/>
      <c r="Q16" s="64">
        <f t="shared" si="0"/>
        <v>0</v>
      </c>
      <c r="R16" s="70"/>
      <c r="S16" s="71"/>
      <c r="T16" s="67">
        <f t="shared" si="1"/>
        <v>0</v>
      </c>
      <c r="U16" s="68" t="e">
        <f t="shared" si="2"/>
        <v>#DIV/0!</v>
      </c>
      <c r="V16" s="100"/>
    </row>
    <row r="17" spans="1:22" s="60" customFormat="1" ht="15">
      <c r="A17" s="127">
        <v>12</v>
      </c>
      <c r="B17" s="69"/>
      <c r="C17" s="176"/>
      <c r="D17" s="170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3"/>
      <c r="Q17" s="64">
        <f t="shared" si="0"/>
        <v>0</v>
      </c>
      <c r="R17" s="72"/>
      <c r="S17" s="73"/>
      <c r="T17" s="67">
        <f t="shared" si="1"/>
        <v>0</v>
      </c>
      <c r="U17" s="68" t="e">
        <f t="shared" si="2"/>
        <v>#DIV/0!</v>
      </c>
      <c r="V17" s="100"/>
    </row>
    <row r="18" spans="1:22" s="60" customFormat="1" ht="15">
      <c r="A18" s="127">
        <v>13</v>
      </c>
      <c r="B18" s="69"/>
      <c r="C18" s="176"/>
      <c r="D18" s="170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64">
        <f t="shared" si="0"/>
        <v>0</v>
      </c>
      <c r="R18" s="72"/>
      <c r="S18" s="73"/>
      <c r="T18" s="67">
        <f t="shared" si="1"/>
        <v>0</v>
      </c>
      <c r="U18" s="68" t="e">
        <f t="shared" si="2"/>
        <v>#DIV/0!</v>
      </c>
      <c r="V18" s="100"/>
    </row>
    <row r="19" spans="1:22" s="60" customFormat="1" ht="15">
      <c r="A19" s="127">
        <v>14</v>
      </c>
      <c r="B19" s="61"/>
      <c r="C19" s="174"/>
      <c r="D19" s="168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  <c r="Q19" s="64">
        <f t="shared" si="0"/>
        <v>0</v>
      </c>
      <c r="R19" s="65"/>
      <c r="S19" s="66"/>
      <c r="T19" s="67">
        <f t="shared" si="1"/>
        <v>0</v>
      </c>
      <c r="U19" s="68" t="e">
        <f t="shared" si="2"/>
        <v>#DIV/0!</v>
      </c>
      <c r="V19" s="99"/>
    </row>
    <row r="20" spans="1:22" s="60" customFormat="1" ht="15">
      <c r="A20" s="127">
        <v>15</v>
      </c>
      <c r="B20" s="61"/>
      <c r="C20" s="174"/>
      <c r="D20" s="168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3"/>
      <c r="Q20" s="64">
        <f t="shared" si="0"/>
        <v>0</v>
      </c>
      <c r="R20" s="65"/>
      <c r="S20" s="66"/>
      <c r="T20" s="67">
        <f t="shared" si="1"/>
        <v>0</v>
      </c>
      <c r="U20" s="68" t="e">
        <f t="shared" si="2"/>
        <v>#DIV/0!</v>
      </c>
      <c r="V20" s="99"/>
    </row>
    <row r="21" spans="1:22" s="60" customFormat="1" ht="15">
      <c r="A21" s="127">
        <v>16</v>
      </c>
      <c r="B21" s="69"/>
      <c r="C21" s="174"/>
      <c r="D21" s="168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3"/>
      <c r="Q21" s="64">
        <f t="shared" si="0"/>
        <v>0</v>
      </c>
      <c r="R21" s="65"/>
      <c r="S21" s="66"/>
      <c r="T21" s="67">
        <f t="shared" si="1"/>
        <v>0</v>
      </c>
      <c r="U21" s="68" t="e">
        <f t="shared" si="2"/>
        <v>#DIV/0!</v>
      </c>
      <c r="V21" s="99"/>
    </row>
    <row r="22" spans="1:22" s="60" customFormat="1" ht="15">
      <c r="A22" s="127">
        <v>17</v>
      </c>
      <c r="B22" s="61"/>
      <c r="C22" s="174"/>
      <c r="D22" s="168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3"/>
      <c r="Q22" s="64">
        <f t="shared" si="0"/>
        <v>0</v>
      </c>
      <c r="R22" s="65"/>
      <c r="S22" s="66"/>
      <c r="T22" s="67">
        <f t="shared" si="1"/>
        <v>0</v>
      </c>
      <c r="U22" s="68" t="e">
        <f t="shared" si="2"/>
        <v>#DIV/0!</v>
      </c>
      <c r="V22" s="99"/>
    </row>
    <row r="23" spans="1:22" s="60" customFormat="1" ht="15">
      <c r="A23" s="127">
        <v>18</v>
      </c>
      <c r="B23" s="69"/>
      <c r="C23" s="176"/>
      <c r="D23" s="170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3"/>
      <c r="Q23" s="64">
        <f t="shared" si="0"/>
        <v>0</v>
      </c>
      <c r="R23" s="70"/>
      <c r="S23" s="71"/>
      <c r="T23" s="67">
        <f t="shared" si="1"/>
        <v>0</v>
      </c>
      <c r="U23" s="68" t="e">
        <f t="shared" si="2"/>
        <v>#DIV/0!</v>
      </c>
      <c r="V23" s="100"/>
    </row>
    <row r="24" spans="1:22" s="60" customFormat="1" ht="15">
      <c r="A24" s="127">
        <v>19</v>
      </c>
      <c r="B24" s="61"/>
      <c r="C24" s="174"/>
      <c r="D24" s="168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3"/>
      <c r="Q24" s="64">
        <f t="shared" si="0"/>
        <v>0</v>
      </c>
      <c r="R24" s="65"/>
      <c r="S24" s="66"/>
      <c r="T24" s="67">
        <f t="shared" si="1"/>
        <v>0</v>
      </c>
      <c r="U24" s="68" t="e">
        <f t="shared" si="2"/>
        <v>#DIV/0!</v>
      </c>
      <c r="V24" s="99"/>
    </row>
    <row r="25" spans="1:22" s="60" customFormat="1" ht="15">
      <c r="A25" s="127">
        <v>20</v>
      </c>
      <c r="B25" s="69"/>
      <c r="C25" s="176"/>
      <c r="D25" s="170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3"/>
      <c r="Q25" s="64">
        <f>SUM(E25:P25)/12</f>
        <v>0</v>
      </c>
      <c r="R25" s="70"/>
      <c r="S25" s="71"/>
      <c r="T25" s="67">
        <f t="shared" si="1"/>
        <v>0</v>
      </c>
      <c r="U25" s="68" t="e">
        <f t="shared" si="2"/>
        <v>#DIV/0!</v>
      </c>
      <c r="V25" s="100"/>
    </row>
    <row r="26" spans="1:22" s="60" customFormat="1" ht="15">
      <c r="A26" s="125"/>
      <c r="B26" s="160" t="s">
        <v>37</v>
      </c>
      <c r="C26" s="179"/>
      <c r="D26" s="173"/>
      <c r="E26" s="161">
        <f aca="true" t="shared" si="3" ref="E26:T26">SUM(E6:E25)</f>
        <v>0</v>
      </c>
      <c r="F26" s="161">
        <f t="shared" si="3"/>
        <v>0</v>
      </c>
      <c r="G26" s="161">
        <f t="shared" si="3"/>
        <v>0</v>
      </c>
      <c r="H26" s="161">
        <f t="shared" si="3"/>
        <v>0</v>
      </c>
      <c r="I26" s="161">
        <f t="shared" si="3"/>
        <v>0</v>
      </c>
      <c r="J26" s="161">
        <f t="shared" si="3"/>
        <v>0</v>
      </c>
      <c r="K26" s="161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5">
        <f t="shared" si="3"/>
        <v>0</v>
      </c>
      <c r="S26" s="166">
        <f t="shared" si="3"/>
        <v>0</v>
      </c>
      <c r="T26" s="164">
        <f t="shared" si="3"/>
        <v>0</v>
      </c>
      <c r="U26" s="162" t="s">
        <v>21</v>
      </c>
      <c r="V26" s="163"/>
    </row>
    <row r="27" spans="2:22" ht="18.75" customHeight="1">
      <c r="B27" s="57"/>
      <c r="C27" s="59"/>
      <c r="D27" s="59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7"/>
      <c r="S27" s="57"/>
      <c r="T27" s="59"/>
      <c r="U27" s="59"/>
      <c r="V27" s="101"/>
    </row>
    <row r="28" spans="2:22" ht="18.75">
      <c r="B28" s="255" t="s">
        <v>152</v>
      </c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</row>
    <row r="29" spans="2:22" ht="15">
      <c r="B29" s="249" t="s">
        <v>22</v>
      </c>
      <c r="C29" s="249" t="s">
        <v>41</v>
      </c>
      <c r="D29" s="244" t="s">
        <v>147</v>
      </c>
      <c r="E29" s="246" t="s">
        <v>146</v>
      </c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8"/>
      <c r="R29" s="251" t="s">
        <v>113</v>
      </c>
      <c r="S29" s="253" t="s">
        <v>114</v>
      </c>
      <c r="T29" s="257" t="s">
        <v>38</v>
      </c>
      <c r="U29" s="259" t="s">
        <v>39</v>
      </c>
      <c r="V29" s="261" t="s">
        <v>36</v>
      </c>
    </row>
    <row r="30" spans="1:22" s="60" customFormat="1" ht="32.25" customHeight="1">
      <c r="A30" s="125"/>
      <c r="B30" s="250"/>
      <c r="C30" s="250"/>
      <c r="D30" s="245"/>
      <c r="E30" s="159" t="s">
        <v>23</v>
      </c>
      <c r="F30" s="156" t="s">
        <v>24</v>
      </c>
      <c r="G30" s="156" t="s">
        <v>25</v>
      </c>
      <c r="H30" s="156" t="s">
        <v>26</v>
      </c>
      <c r="I30" s="156" t="s">
        <v>27</v>
      </c>
      <c r="J30" s="156" t="s">
        <v>28</v>
      </c>
      <c r="K30" s="156" t="s">
        <v>29</v>
      </c>
      <c r="L30" s="156" t="s">
        <v>30</v>
      </c>
      <c r="M30" s="156" t="s">
        <v>31</v>
      </c>
      <c r="N30" s="156" t="s">
        <v>32</v>
      </c>
      <c r="O30" s="156" t="s">
        <v>33</v>
      </c>
      <c r="P30" s="157" t="s">
        <v>34</v>
      </c>
      <c r="Q30" s="158" t="s">
        <v>35</v>
      </c>
      <c r="R30" s="252"/>
      <c r="S30" s="254"/>
      <c r="T30" s="258"/>
      <c r="U30" s="260"/>
      <c r="V30" s="262"/>
    </row>
    <row r="31" spans="1:22" s="60" customFormat="1" ht="15">
      <c r="A31" s="127">
        <v>1</v>
      </c>
      <c r="B31" s="61"/>
      <c r="C31" s="174"/>
      <c r="D31" s="168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8">
        <f aca="true" t="shared" si="4" ref="Q31:Q49">SUM(E31:P31)/12</f>
        <v>0</v>
      </c>
      <c r="R31" s="65"/>
      <c r="S31" s="66"/>
      <c r="T31" s="67">
        <f>R31+S31</f>
        <v>0</v>
      </c>
      <c r="U31" s="68" t="e">
        <f aca="true" t="shared" si="5" ref="U31:U50">T31/Q31</f>
        <v>#DIV/0!</v>
      </c>
      <c r="V31" s="99"/>
    </row>
    <row r="32" spans="1:22" s="60" customFormat="1" ht="15">
      <c r="A32" s="127">
        <v>2</v>
      </c>
      <c r="B32" s="61"/>
      <c r="C32" s="174"/>
      <c r="D32" s="168"/>
      <c r="E32" s="62"/>
      <c r="F32" s="62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8">
        <f t="shared" si="4"/>
        <v>0</v>
      </c>
      <c r="R32" s="65"/>
      <c r="S32" s="66"/>
      <c r="T32" s="67">
        <f>R32+S32</f>
        <v>0</v>
      </c>
      <c r="U32" s="68" t="e">
        <f t="shared" si="5"/>
        <v>#DIV/0!</v>
      </c>
      <c r="V32" s="99"/>
    </row>
    <row r="33" spans="1:22" s="60" customFormat="1" ht="15">
      <c r="A33" s="127">
        <v>3</v>
      </c>
      <c r="B33" s="69"/>
      <c r="C33" s="175"/>
      <c r="D33" s="169"/>
      <c r="E33" s="146"/>
      <c r="F33" s="147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149">
        <f t="shared" si="4"/>
        <v>0</v>
      </c>
      <c r="R33" s="72"/>
      <c r="S33" s="71"/>
      <c r="T33" s="93">
        <f>R33+S33</f>
        <v>0</v>
      </c>
      <c r="U33" s="94" t="e">
        <f t="shared" si="5"/>
        <v>#DIV/0!</v>
      </c>
      <c r="V33" s="102"/>
    </row>
    <row r="34" spans="1:22" s="60" customFormat="1" ht="15">
      <c r="A34" s="127">
        <v>4</v>
      </c>
      <c r="B34" s="69"/>
      <c r="C34" s="175"/>
      <c r="D34" s="169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8">
        <f t="shared" si="4"/>
        <v>0</v>
      </c>
      <c r="R34" s="72"/>
      <c r="S34" s="71"/>
      <c r="T34" s="93">
        <f>R34+S34</f>
        <v>0</v>
      </c>
      <c r="U34" s="94" t="e">
        <f t="shared" si="5"/>
        <v>#DIV/0!</v>
      </c>
      <c r="V34" s="102"/>
    </row>
    <row r="35" spans="1:22" s="60" customFormat="1" ht="15">
      <c r="A35" s="127">
        <v>5</v>
      </c>
      <c r="B35" s="69"/>
      <c r="C35" s="176"/>
      <c r="D35" s="170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4">
        <f t="shared" si="4"/>
        <v>0</v>
      </c>
      <c r="R35" s="72"/>
      <c r="S35" s="73"/>
      <c r="T35" s="93">
        <v>0</v>
      </c>
      <c r="U35" s="94" t="e">
        <f t="shared" si="5"/>
        <v>#DIV/0!</v>
      </c>
      <c r="V35" s="100"/>
    </row>
    <row r="36" spans="1:22" s="60" customFormat="1" ht="15">
      <c r="A36" s="127">
        <v>6</v>
      </c>
      <c r="B36" s="69"/>
      <c r="C36" s="177"/>
      <c r="D36" s="17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4">
        <f t="shared" si="4"/>
        <v>0</v>
      </c>
      <c r="R36" s="70"/>
      <c r="S36" s="71"/>
      <c r="T36" s="67">
        <v>0</v>
      </c>
      <c r="U36" s="94" t="e">
        <f t="shared" si="5"/>
        <v>#DIV/0!</v>
      </c>
      <c r="V36" s="100"/>
    </row>
    <row r="37" spans="1:22" s="60" customFormat="1" ht="15">
      <c r="A37" s="127">
        <v>7</v>
      </c>
      <c r="B37" s="69"/>
      <c r="C37" s="178"/>
      <c r="D37" s="17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4">
        <f t="shared" si="4"/>
        <v>0</v>
      </c>
      <c r="R37" s="70"/>
      <c r="S37" s="71"/>
      <c r="T37" s="67">
        <f aca="true" t="shared" si="6" ref="T37:T50">R37+S37</f>
        <v>0</v>
      </c>
      <c r="U37" s="68" t="e">
        <f t="shared" si="5"/>
        <v>#DIV/0!</v>
      </c>
      <c r="V37" s="100"/>
    </row>
    <row r="38" spans="1:22" s="60" customFormat="1" ht="15">
      <c r="A38" s="127">
        <v>8</v>
      </c>
      <c r="B38" s="69"/>
      <c r="C38" s="178"/>
      <c r="D38" s="17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3"/>
      <c r="Q38" s="64">
        <f t="shared" si="4"/>
        <v>0</v>
      </c>
      <c r="R38" s="70"/>
      <c r="S38" s="71"/>
      <c r="T38" s="67">
        <f t="shared" si="6"/>
        <v>0</v>
      </c>
      <c r="U38" s="68" t="e">
        <f t="shared" si="5"/>
        <v>#DIV/0!</v>
      </c>
      <c r="V38" s="100"/>
    </row>
    <row r="39" spans="1:22" s="60" customFormat="1" ht="15">
      <c r="A39" s="127">
        <v>9</v>
      </c>
      <c r="B39" s="69"/>
      <c r="C39" s="178"/>
      <c r="D39" s="17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3"/>
      <c r="Q39" s="64">
        <f t="shared" si="4"/>
        <v>0</v>
      </c>
      <c r="R39" s="70"/>
      <c r="S39" s="71"/>
      <c r="T39" s="67">
        <f t="shared" si="6"/>
        <v>0</v>
      </c>
      <c r="U39" s="68" t="e">
        <f t="shared" si="5"/>
        <v>#DIV/0!</v>
      </c>
      <c r="V39" s="100"/>
    </row>
    <row r="40" spans="1:22" s="60" customFormat="1" ht="15">
      <c r="A40" s="127">
        <v>10</v>
      </c>
      <c r="B40" s="69"/>
      <c r="C40" s="176"/>
      <c r="D40" s="170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3"/>
      <c r="Q40" s="64">
        <f t="shared" si="4"/>
        <v>0</v>
      </c>
      <c r="R40" s="72"/>
      <c r="S40" s="73"/>
      <c r="T40" s="67">
        <f t="shared" si="6"/>
        <v>0</v>
      </c>
      <c r="U40" s="68" t="e">
        <f t="shared" si="5"/>
        <v>#DIV/0!</v>
      </c>
      <c r="V40" s="100"/>
    </row>
    <row r="41" spans="1:22" s="60" customFormat="1" ht="15">
      <c r="A41" s="127">
        <v>11</v>
      </c>
      <c r="B41" s="69"/>
      <c r="C41" s="176"/>
      <c r="D41" s="170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3"/>
      <c r="Q41" s="64">
        <f t="shared" si="4"/>
        <v>0</v>
      </c>
      <c r="R41" s="70"/>
      <c r="S41" s="71"/>
      <c r="T41" s="67">
        <f t="shared" si="6"/>
        <v>0</v>
      </c>
      <c r="U41" s="68" t="e">
        <f t="shared" si="5"/>
        <v>#DIV/0!</v>
      </c>
      <c r="V41" s="100"/>
    </row>
    <row r="42" spans="1:22" s="60" customFormat="1" ht="15">
      <c r="A42" s="127">
        <v>12</v>
      </c>
      <c r="B42" s="69"/>
      <c r="C42" s="176"/>
      <c r="D42" s="170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3"/>
      <c r="Q42" s="64">
        <f t="shared" si="4"/>
        <v>0</v>
      </c>
      <c r="R42" s="72"/>
      <c r="S42" s="73"/>
      <c r="T42" s="67">
        <f t="shared" si="6"/>
        <v>0</v>
      </c>
      <c r="U42" s="68" t="e">
        <f t="shared" si="5"/>
        <v>#DIV/0!</v>
      </c>
      <c r="V42" s="100"/>
    </row>
    <row r="43" spans="1:22" s="60" customFormat="1" ht="15">
      <c r="A43" s="127">
        <v>13</v>
      </c>
      <c r="B43" s="69"/>
      <c r="C43" s="176"/>
      <c r="D43" s="170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3"/>
      <c r="Q43" s="64">
        <f t="shared" si="4"/>
        <v>0</v>
      </c>
      <c r="R43" s="72"/>
      <c r="S43" s="73"/>
      <c r="T43" s="67">
        <f t="shared" si="6"/>
        <v>0</v>
      </c>
      <c r="U43" s="68" t="e">
        <f t="shared" si="5"/>
        <v>#DIV/0!</v>
      </c>
      <c r="V43" s="100"/>
    </row>
    <row r="44" spans="1:22" s="60" customFormat="1" ht="15">
      <c r="A44" s="127">
        <v>14</v>
      </c>
      <c r="B44" s="61"/>
      <c r="C44" s="174"/>
      <c r="D44" s="168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3"/>
      <c r="Q44" s="64">
        <f t="shared" si="4"/>
        <v>0</v>
      </c>
      <c r="R44" s="65"/>
      <c r="S44" s="66"/>
      <c r="T44" s="67">
        <f t="shared" si="6"/>
        <v>0</v>
      </c>
      <c r="U44" s="68" t="e">
        <f t="shared" si="5"/>
        <v>#DIV/0!</v>
      </c>
      <c r="V44" s="99"/>
    </row>
    <row r="45" spans="1:22" s="60" customFormat="1" ht="15">
      <c r="A45" s="127">
        <v>15</v>
      </c>
      <c r="B45" s="61"/>
      <c r="C45" s="174"/>
      <c r="D45" s="168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3"/>
      <c r="Q45" s="64">
        <f t="shared" si="4"/>
        <v>0</v>
      </c>
      <c r="R45" s="65"/>
      <c r="S45" s="66"/>
      <c r="T45" s="67">
        <f t="shared" si="6"/>
        <v>0</v>
      </c>
      <c r="U45" s="68" t="e">
        <f t="shared" si="5"/>
        <v>#DIV/0!</v>
      </c>
      <c r="V45" s="99"/>
    </row>
    <row r="46" spans="1:22" s="60" customFormat="1" ht="15">
      <c r="A46" s="127">
        <v>16</v>
      </c>
      <c r="B46" s="69"/>
      <c r="C46" s="174"/>
      <c r="D46" s="168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3"/>
      <c r="Q46" s="64">
        <f t="shared" si="4"/>
        <v>0</v>
      </c>
      <c r="R46" s="65"/>
      <c r="S46" s="66"/>
      <c r="T46" s="67">
        <f t="shared" si="6"/>
        <v>0</v>
      </c>
      <c r="U46" s="68" t="e">
        <f t="shared" si="5"/>
        <v>#DIV/0!</v>
      </c>
      <c r="V46" s="99"/>
    </row>
    <row r="47" spans="1:22" s="60" customFormat="1" ht="15">
      <c r="A47" s="127">
        <v>17</v>
      </c>
      <c r="B47" s="61"/>
      <c r="C47" s="174"/>
      <c r="D47" s="168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3"/>
      <c r="Q47" s="64">
        <f t="shared" si="4"/>
        <v>0</v>
      </c>
      <c r="R47" s="65"/>
      <c r="S47" s="66"/>
      <c r="T47" s="67">
        <f t="shared" si="6"/>
        <v>0</v>
      </c>
      <c r="U47" s="68" t="e">
        <f t="shared" si="5"/>
        <v>#DIV/0!</v>
      </c>
      <c r="V47" s="99"/>
    </row>
    <row r="48" spans="1:22" s="60" customFormat="1" ht="15">
      <c r="A48" s="127">
        <v>18</v>
      </c>
      <c r="B48" s="69"/>
      <c r="C48" s="176"/>
      <c r="D48" s="170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3"/>
      <c r="Q48" s="64">
        <f t="shared" si="4"/>
        <v>0</v>
      </c>
      <c r="R48" s="70"/>
      <c r="S48" s="71"/>
      <c r="T48" s="67">
        <f t="shared" si="6"/>
        <v>0</v>
      </c>
      <c r="U48" s="68" t="e">
        <f t="shared" si="5"/>
        <v>#DIV/0!</v>
      </c>
      <c r="V48" s="100"/>
    </row>
    <row r="49" spans="1:22" s="60" customFormat="1" ht="15">
      <c r="A49" s="127">
        <v>19</v>
      </c>
      <c r="B49" s="61"/>
      <c r="C49" s="174"/>
      <c r="D49" s="168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3"/>
      <c r="Q49" s="64">
        <f t="shared" si="4"/>
        <v>0</v>
      </c>
      <c r="R49" s="65"/>
      <c r="S49" s="66"/>
      <c r="T49" s="67">
        <f t="shared" si="6"/>
        <v>0</v>
      </c>
      <c r="U49" s="68" t="e">
        <f t="shared" si="5"/>
        <v>#DIV/0!</v>
      </c>
      <c r="V49" s="99"/>
    </row>
    <row r="50" spans="1:22" s="60" customFormat="1" ht="15">
      <c r="A50" s="127">
        <v>20</v>
      </c>
      <c r="B50" s="69"/>
      <c r="C50" s="176"/>
      <c r="D50" s="170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3"/>
      <c r="Q50" s="64">
        <f>SUM(E50:P50)/12</f>
        <v>0</v>
      </c>
      <c r="R50" s="70"/>
      <c r="S50" s="71"/>
      <c r="T50" s="67">
        <f t="shared" si="6"/>
        <v>0</v>
      </c>
      <c r="U50" s="68" t="e">
        <f t="shared" si="5"/>
        <v>#DIV/0!</v>
      </c>
      <c r="V50" s="100"/>
    </row>
    <row r="51" spans="1:22" s="60" customFormat="1" ht="15">
      <c r="A51" s="125"/>
      <c r="B51" s="160" t="s">
        <v>37</v>
      </c>
      <c r="C51" s="179"/>
      <c r="D51" s="173"/>
      <c r="E51" s="161">
        <f aca="true" t="shared" si="7" ref="E51:T51">SUM(E31:E50)</f>
        <v>0</v>
      </c>
      <c r="F51" s="161">
        <f t="shared" si="7"/>
        <v>0</v>
      </c>
      <c r="G51" s="161">
        <f t="shared" si="7"/>
        <v>0</v>
      </c>
      <c r="H51" s="161">
        <f t="shared" si="7"/>
        <v>0</v>
      </c>
      <c r="I51" s="161">
        <f t="shared" si="7"/>
        <v>0</v>
      </c>
      <c r="J51" s="161">
        <f t="shared" si="7"/>
        <v>0</v>
      </c>
      <c r="K51" s="161">
        <f t="shared" si="7"/>
        <v>0</v>
      </c>
      <c r="L51" s="161">
        <f t="shared" si="7"/>
        <v>0</v>
      </c>
      <c r="M51" s="161">
        <f t="shared" si="7"/>
        <v>0</v>
      </c>
      <c r="N51" s="161">
        <f t="shared" si="7"/>
        <v>0</v>
      </c>
      <c r="O51" s="161">
        <f t="shared" si="7"/>
        <v>0</v>
      </c>
      <c r="P51" s="161">
        <f t="shared" si="7"/>
        <v>0</v>
      </c>
      <c r="Q51" s="161">
        <f t="shared" si="7"/>
        <v>0</v>
      </c>
      <c r="R51" s="165">
        <f t="shared" si="7"/>
        <v>0</v>
      </c>
      <c r="S51" s="167">
        <f t="shared" si="7"/>
        <v>0</v>
      </c>
      <c r="T51" s="164">
        <f t="shared" si="7"/>
        <v>0</v>
      </c>
      <c r="U51" s="162" t="s">
        <v>21</v>
      </c>
      <c r="V51" s="163"/>
    </row>
  </sheetData>
  <sheetProtection/>
  <mergeCells count="21">
    <mergeCell ref="B1:V1"/>
    <mergeCell ref="B4:B5"/>
    <mergeCell ref="C4:C5"/>
    <mergeCell ref="R4:R5"/>
    <mergeCell ref="S4:S5"/>
    <mergeCell ref="T4:T5"/>
    <mergeCell ref="U4:U5"/>
    <mergeCell ref="V4:V5"/>
    <mergeCell ref="D4:D5"/>
    <mergeCell ref="S29:S30"/>
    <mergeCell ref="B3:V3"/>
    <mergeCell ref="B28:V28"/>
    <mergeCell ref="T29:T30"/>
    <mergeCell ref="U29:U30"/>
    <mergeCell ref="V29:V30"/>
    <mergeCell ref="D29:D30"/>
    <mergeCell ref="E4:Q4"/>
    <mergeCell ref="B29:B30"/>
    <mergeCell ref="C29:C30"/>
    <mergeCell ref="E29:Q29"/>
    <mergeCell ref="R29:R30"/>
  </mergeCells>
  <printOptions/>
  <pageMargins left="0" right="0" top="0" bottom="0" header="0" footer="0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</sheetPr>
  <dimension ref="A1:N25"/>
  <sheetViews>
    <sheetView zoomScale="70" zoomScaleNormal="70" zoomScalePageLayoutView="0" workbookViewId="0" topLeftCell="A1">
      <selection activeCell="C7" sqref="C7"/>
    </sheetView>
  </sheetViews>
  <sheetFormatPr defaultColWidth="11.28125" defaultRowHeight="12.75"/>
  <cols>
    <col min="1" max="1" width="5.57421875" style="49" customWidth="1"/>
    <col min="2" max="2" width="55.57421875" style="13" customWidth="1"/>
    <col min="3" max="4" width="18.7109375" style="14" customWidth="1"/>
    <col min="5" max="5" width="23.140625" style="14" customWidth="1"/>
    <col min="6" max="6" width="23.7109375" style="83" customWidth="1"/>
    <col min="7" max="7" width="7.140625" style="13" customWidth="1"/>
    <col min="8" max="8" width="55.7109375" style="13" customWidth="1"/>
    <col min="9" max="9" width="18.8515625" style="13" customWidth="1"/>
    <col min="10" max="10" width="18.7109375" style="13" customWidth="1"/>
    <col min="11" max="11" width="23.28125" style="13" customWidth="1"/>
    <col min="12" max="12" width="23.8515625" style="13" customWidth="1"/>
    <col min="13" max="16384" width="11.28125" style="13" customWidth="1"/>
  </cols>
  <sheetData>
    <row r="1" spans="2:12" ht="31.5" customHeight="1">
      <c r="B1" s="51" t="s">
        <v>118</v>
      </c>
      <c r="C1" s="52"/>
      <c r="D1" s="52"/>
      <c r="E1" s="52"/>
      <c r="F1" s="81"/>
      <c r="G1" s="53"/>
      <c r="H1" s="53"/>
      <c r="I1" s="53"/>
      <c r="J1" s="53"/>
      <c r="K1" s="53"/>
      <c r="L1" s="53"/>
    </row>
    <row r="2" spans="1:6" s="38" customFormat="1" ht="15.75">
      <c r="A2" s="48"/>
      <c r="B2" s="39"/>
      <c r="C2" s="40"/>
      <c r="D2" s="41"/>
      <c r="E2" s="42"/>
      <c r="F2" s="82"/>
    </row>
    <row r="3" spans="1:12" s="38" customFormat="1" ht="43.5" customHeight="1">
      <c r="A3" s="48"/>
      <c r="B3" s="265" t="s">
        <v>145</v>
      </c>
      <c r="C3" s="266"/>
      <c r="D3" s="266"/>
      <c r="E3" s="266"/>
      <c r="F3" s="266"/>
      <c r="G3" s="43"/>
      <c r="H3" s="265" t="s">
        <v>153</v>
      </c>
      <c r="I3" s="266"/>
      <c r="J3" s="266"/>
      <c r="K3" s="266"/>
      <c r="L3" s="266"/>
    </row>
    <row r="4" spans="1:12" s="38" customFormat="1" ht="60.75" customHeight="1">
      <c r="A4" s="48"/>
      <c r="B4" s="180" t="s">
        <v>13</v>
      </c>
      <c r="C4" s="181" t="s">
        <v>11</v>
      </c>
      <c r="D4" s="181" t="s">
        <v>12</v>
      </c>
      <c r="E4" s="181" t="s">
        <v>20</v>
      </c>
      <c r="F4" s="182" t="s">
        <v>15</v>
      </c>
      <c r="H4" s="180" t="s">
        <v>13</v>
      </c>
      <c r="I4" s="181" t="s">
        <v>11</v>
      </c>
      <c r="J4" s="181" t="s">
        <v>12</v>
      </c>
      <c r="K4" s="181" t="s">
        <v>20</v>
      </c>
      <c r="L4" s="182" t="s">
        <v>15</v>
      </c>
    </row>
    <row r="5" spans="1:12" s="38" customFormat="1" ht="23.25" customHeight="1">
      <c r="A5" s="48">
        <v>1</v>
      </c>
      <c r="B5" s="44"/>
      <c r="C5" s="45"/>
      <c r="D5" s="85"/>
      <c r="E5" s="46">
        <v>1</v>
      </c>
      <c r="F5" s="87">
        <f>D5/E5</f>
        <v>0</v>
      </c>
      <c r="G5" s="48">
        <v>1</v>
      </c>
      <c r="H5" s="44">
        <f>B5</f>
        <v>0</v>
      </c>
      <c r="I5" s="84">
        <f>SUM(C5:C24)</f>
        <v>0</v>
      </c>
      <c r="J5" s="85">
        <f>D5</f>
        <v>0</v>
      </c>
      <c r="K5" s="46">
        <f>E5</f>
        <v>1</v>
      </c>
      <c r="L5" s="86">
        <f>F5</f>
        <v>0</v>
      </c>
    </row>
    <row r="6" spans="1:12" s="38" customFormat="1" ht="23.25" customHeight="1">
      <c r="A6" s="48">
        <v>2</v>
      </c>
      <c r="B6" s="44"/>
      <c r="C6" s="45"/>
      <c r="D6" s="85"/>
      <c r="E6" s="46">
        <v>1</v>
      </c>
      <c r="F6" s="87">
        <f aca="true" t="shared" si="0" ref="F6:F24">D6/E6</f>
        <v>0</v>
      </c>
      <c r="G6" s="48">
        <v>2</v>
      </c>
      <c r="H6" s="44">
        <f aca="true" t="shared" si="1" ref="H6:H24">B6</f>
        <v>0</v>
      </c>
      <c r="I6" s="84"/>
      <c r="J6" s="85">
        <f aca="true" t="shared" si="2" ref="J6:J24">D6</f>
        <v>0</v>
      </c>
      <c r="K6" s="46">
        <f aca="true" t="shared" si="3" ref="K6:K24">E6</f>
        <v>1</v>
      </c>
      <c r="L6" s="86">
        <f aca="true" t="shared" si="4" ref="L6:L24">F6</f>
        <v>0</v>
      </c>
    </row>
    <row r="7" spans="1:12" s="38" customFormat="1" ht="23.25" customHeight="1">
      <c r="A7" s="48">
        <v>3</v>
      </c>
      <c r="B7" s="44"/>
      <c r="C7" s="45"/>
      <c r="D7" s="85"/>
      <c r="E7" s="46">
        <v>1</v>
      </c>
      <c r="F7" s="87">
        <f t="shared" si="0"/>
        <v>0</v>
      </c>
      <c r="G7" s="48">
        <v>3</v>
      </c>
      <c r="H7" s="44">
        <f t="shared" si="1"/>
        <v>0</v>
      </c>
      <c r="I7" s="84"/>
      <c r="J7" s="85">
        <f t="shared" si="2"/>
        <v>0</v>
      </c>
      <c r="K7" s="46">
        <f t="shared" si="3"/>
        <v>1</v>
      </c>
      <c r="L7" s="86">
        <f t="shared" si="4"/>
        <v>0</v>
      </c>
    </row>
    <row r="8" spans="1:12" s="38" customFormat="1" ht="23.25" customHeight="1">
      <c r="A8" s="48">
        <v>4</v>
      </c>
      <c r="B8" s="44"/>
      <c r="C8" s="45"/>
      <c r="D8" s="85"/>
      <c r="E8" s="46">
        <v>1</v>
      </c>
      <c r="F8" s="87">
        <f t="shared" si="0"/>
        <v>0</v>
      </c>
      <c r="G8" s="48">
        <v>4</v>
      </c>
      <c r="H8" s="44">
        <f t="shared" si="1"/>
        <v>0</v>
      </c>
      <c r="I8" s="84"/>
      <c r="J8" s="85">
        <f t="shared" si="2"/>
        <v>0</v>
      </c>
      <c r="K8" s="46">
        <f t="shared" si="3"/>
        <v>1</v>
      </c>
      <c r="L8" s="86">
        <f t="shared" si="4"/>
        <v>0</v>
      </c>
    </row>
    <row r="9" spans="1:12" s="38" customFormat="1" ht="23.25" customHeight="1">
      <c r="A9" s="48">
        <v>5</v>
      </c>
      <c r="B9" s="44"/>
      <c r="C9" s="45"/>
      <c r="D9" s="85"/>
      <c r="E9" s="46">
        <v>1</v>
      </c>
      <c r="F9" s="87">
        <f t="shared" si="0"/>
        <v>0</v>
      </c>
      <c r="G9" s="48">
        <v>5</v>
      </c>
      <c r="H9" s="44">
        <f t="shared" si="1"/>
        <v>0</v>
      </c>
      <c r="I9" s="84"/>
      <c r="J9" s="85">
        <f t="shared" si="2"/>
        <v>0</v>
      </c>
      <c r="K9" s="46">
        <f t="shared" si="3"/>
        <v>1</v>
      </c>
      <c r="L9" s="86">
        <f t="shared" si="4"/>
        <v>0</v>
      </c>
    </row>
    <row r="10" spans="1:12" s="38" customFormat="1" ht="23.25" customHeight="1">
      <c r="A10" s="48">
        <v>6</v>
      </c>
      <c r="B10" s="44"/>
      <c r="C10" s="47"/>
      <c r="D10" s="85"/>
      <c r="E10" s="46">
        <v>1</v>
      </c>
      <c r="F10" s="87">
        <f t="shared" si="0"/>
        <v>0</v>
      </c>
      <c r="G10" s="48">
        <v>6</v>
      </c>
      <c r="H10" s="44">
        <f t="shared" si="1"/>
        <v>0</v>
      </c>
      <c r="I10" s="84"/>
      <c r="J10" s="85">
        <f t="shared" si="2"/>
        <v>0</v>
      </c>
      <c r="K10" s="46">
        <f t="shared" si="3"/>
        <v>1</v>
      </c>
      <c r="L10" s="86">
        <f t="shared" si="4"/>
        <v>0</v>
      </c>
    </row>
    <row r="11" spans="1:14" s="38" customFormat="1" ht="23.25" customHeight="1">
      <c r="A11" s="48">
        <v>7</v>
      </c>
      <c r="B11" s="44"/>
      <c r="C11" s="47"/>
      <c r="D11" s="85"/>
      <c r="E11" s="46">
        <v>1</v>
      </c>
      <c r="F11" s="87">
        <f t="shared" si="0"/>
        <v>0</v>
      </c>
      <c r="G11" s="48">
        <v>7</v>
      </c>
      <c r="H11" s="44">
        <f t="shared" si="1"/>
        <v>0</v>
      </c>
      <c r="I11" s="84"/>
      <c r="J11" s="85">
        <f t="shared" si="2"/>
        <v>0</v>
      </c>
      <c r="K11" s="46">
        <f t="shared" si="3"/>
        <v>1</v>
      </c>
      <c r="L11" s="86">
        <f t="shared" si="4"/>
        <v>0</v>
      </c>
      <c r="N11" s="50"/>
    </row>
    <row r="12" spans="1:12" s="38" customFormat="1" ht="23.25" customHeight="1">
      <c r="A12" s="48">
        <v>8</v>
      </c>
      <c r="B12" s="44"/>
      <c r="C12" s="47"/>
      <c r="D12" s="85"/>
      <c r="E12" s="46">
        <v>1</v>
      </c>
      <c r="F12" s="87">
        <f t="shared" si="0"/>
        <v>0</v>
      </c>
      <c r="G12" s="48">
        <v>8</v>
      </c>
      <c r="H12" s="44">
        <f t="shared" si="1"/>
        <v>0</v>
      </c>
      <c r="I12" s="84"/>
      <c r="J12" s="85">
        <f t="shared" si="2"/>
        <v>0</v>
      </c>
      <c r="K12" s="46">
        <f t="shared" si="3"/>
        <v>1</v>
      </c>
      <c r="L12" s="86">
        <f t="shared" si="4"/>
        <v>0</v>
      </c>
    </row>
    <row r="13" spans="1:12" s="38" customFormat="1" ht="23.25" customHeight="1">
      <c r="A13" s="48">
        <v>9</v>
      </c>
      <c r="B13" s="44"/>
      <c r="C13" s="47"/>
      <c r="D13" s="85"/>
      <c r="E13" s="46">
        <v>1</v>
      </c>
      <c r="F13" s="87">
        <f t="shared" si="0"/>
        <v>0</v>
      </c>
      <c r="G13" s="48">
        <v>9</v>
      </c>
      <c r="H13" s="44">
        <f t="shared" si="1"/>
        <v>0</v>
      </c>
      <c r="I13" s="84"/>
      <c r="J13" s="85">
        <f t="shared" si="2"/>
        <v>0</v>
      </c>
      <c r="K13" s="46">
        <f t="shared" si="3"/>
        <v>1</v>
      </c>
      <c r="L13" s="86">
        <f t="shared" si="4"/>
        <v>0</v>
      </c>
    </row>
    <row r="14" spans="1:12" s="38" customFormat="1" ht="23.25" customHeight="1">
      <c r="A14" s="48">
        <v>10</v>
      </c>
      <c r="B14" s="44"/>
      <c r="C14" s="47"/>
      <c r="D14" s="85"/>
      <c r="E14" s="46">
        <v>1</v>
      </c>
      <c r="F14" s="87">
        <f t="shared" si="0"/>
        <v>0</v>
      </c>
      <c r="G14" s="48">
        <v>10</v>
      </c>
      <c r="H14" s="44">
        <f aca="true" t="shared" si="5" ref="H14:H19">B14</f>
        <v>0</v>
      </c>
      <c r="I14" s="84"/>
      <c r="J14" s="85">
        <f t="shared" si="2"/>
        <v>0</v>
      </c>
      <c r="K14" s="46">
        <f aca="true" t="shared" si="6" ref="K14:K19">E14</f>
        <v>1</v>
      </c>
      <c r="L14" s="86">
        <f aca="true" t="shared" si="7" ref="L14:L19">F14</f>
        <v>0</v>
      </c>
    </row>
    <row r="15" spans="1:12" s="38" customFormat="1" ht="23.25" customHeight="1">
      <c r="A15" s="48">
        <v>11</v>
      </c>
      <c r="B15" s="44"/>
      <c r="C15" s="47"/>
      <c r="D15" s="85"/>
      <c r="E15" s="46">
        <v>1</v>
      </c>
      <c r="F15" s="87">
        <f t="shared" si="0"/>
        <v>0</v>
      </c>
      <c r="G15" s="48">
        <v>11</v>
      </c>
      <c r="H15" s="44">
        <f t="shared" si="5"/>
        <v>0</v>
      </c>
      <c r="I15" s="84"/>
      <c r="J15" s="85">
        <f t="shared" si="2"/>
        <v>0</v>
      </c>
      <c r="K15" s="46">
        <f t="shared" si="6"/>
        <v>1</v>
      </c>
      <c r="L15" s="86">
        <f t="shared" si="7"/>
        <v>0</v>
      </c>
    </row>
    <row r="16" spans="1:12" s="38" customFormat="1" ht="23.25" customHeight="1">
      <c r="A16" s="48">
        <v>12</v>
      </c>
      <c r="B16" s="44"/>
      <c r="C16" s="47"/>
      <c r="D16" s="85"/>
      <c r="E16" s="46">
        <v>1</v>
      </c>
      <c r="F16" s="87">
        <f t="shared" si="0"/>
        <v>0</v>
      </c>
      <c r="G16" s="48">
        <v>12</v>
      </c>
      <c r="H16" s="44">
        <f t="shared" si="5"/>
        <v>0</v>
      </c>
      <c r="I16" s="84"/>
      <c r="J16" s="85">
        <f t="shared" si="2"/>
        <v>0</v>
      </c>
      <c r="K16" s="46">
        <f t="shared" si="6"/>
        <v>1</v>
      </c>
      <c r="L16" s="86">
        <f t="shared" si="7"/>
        <v>0</v>
      </c>
    </row>
    <row r="17" spans="1:12" s="38" customFormat="1" ht="23.25" customHeight="1">
      <c r="A17" s="48">
        <v>13</v>
      </c>
      <c r="B17" s="44"/>
      <c r="C17" s="47"/>
      <c r="D17" s="85"/>
      <c r="E17" s="46">
        <v>1</v>
      </c>
      <c r="F17" s="87">
        <f t="shared" si="0"/>
        <v>0</v>
      </c>
      <c r="G17" s="48">
        <v>13</v>
      </c>
      <c r="H17" s="44">
        <f t="shared" si="5"/>
        <v>0</v>
      </c>
      <c r="I17" s="84"/>
      <c r="J17" s="85">
        <f t="shared" si="2"/>
        <v>0</v>
      </c>
      <c r="K17" s="46">
        <f t="shared" si="6"/>
        <v>1</v>
      </c>
      <c r="L17" s="86">
        <f t="shared" si="7"/>
        <v>0</v>
      </c>
    </row>
    <row r="18" spans="1:12" s="38" customFormat="1" ht="23.25" customHeight="1">
      <c r="A18" s="48">
        <v>14</v>
      </c>
      <c r="B18" s="44"/>
      <c r="C18" s="47"/>
      <c r="D18" s="85"/>
      <c r="E18" s="46">
        <v>1</v>
      </c>
      <c r="F18" s="87">
        <f t="shared" si="0"/>
        <v>0</v>
      </c>
      <c r="G18" s="48">
        <v>14</v>
      </c>
      <c r="H18" s="44">
        <f t="shared" si="5"/>
        <v>0</v>
      </c>
      <c r="I18" s="84"/>
      <c r="J18" s="85">
        <f t="shared" si="2"/>
        <v>0</v>
      </c>
      <c r="K18" s="46">
        <f t="shared" si="6"/>
        <v>1</v>
      </c>
      <c r="L18" s="86">
        <f t="shared" si="7"/>
        <v>0</v>
      </c>
    </row>
    <row r="19" spans="1:12" s="38" customFormat="1" ht="23.25" customHeight="1">
      <c r="A19" s="48">
        <v>15</v>
      </c>
      <c r="B19" s="44"/>
      <c r="C19" s="47"/>
      <c r="D19" s="85"/>
      <c r="E19" s="46">
        <v>1</v>
      </c>
      <c r="F19" s="87">
        <f t="shared" si="0"/>
        <v>0</v>
      </c>
      <c r="G19" s="48">
        <v>15</v>
      </c>
      <c r="H19" s="44">
        <f t="shared" si="5"/>
        <v>0</v>
      </c>
      <c r="I19" s="84"/>
      <c r="J19" s="85">
        <f t="shared" si="2"/>
        <v>0</v>
      </c>
      <c r="K19" s="46">
        <f t="shared" si="6"/>
        <v>1</v>
      </c>
      <c r="L19" s="86">
        <f t="shared" si="7"/>
        <v>0</v>
      </c>
    </row>
    <row r="20" spans="1:12" s="38" customFormat="1" ht="23.25" customHeight="1">
      <c r="A20" s="48">
        <v>16</v>
      </c>
      <c r="B20" s="44"/>
      <c r="C20" s="47"/>
      <c r="D20" s="85"/>
      <c r="E20" s="46">
        <v>1</v>
      </c>
      <c r="F20" s="87">
        <f t="shared" si="0"/>
        <v>0</v>
      </c>
      <c r="G20" s="48">
        <v>16</v>
      </c>
      <c r="H20" s="44">
        <f t="shared" si="1"/>
        <v>0</v>
      </c>
      <c r="I20" s="84"/>
      <c r="J20" s="85">
        <f t="shared" si="2"/>
        <v>0</v>
      </c>
      <c r="K20" s="46">
        <f t="shared" si="3"/>
        <v>1</v>
      </c>
      <c r="L20" s="86">
        <f t="shared" si="4"/>
        <v>0</v>
      </c>
    </row>
    <row r="21" spans="1:12" s="38" customFormat="1" ht="23.25" customHeight="1">
      <c r="A21" s="48">
        <v>17</v>
      </c>
      <c r="B21" s="44"/>
      <c r="C21" s="47"/>
      <c r="D21" s="85"/>
      <c r="E21" s="46">
        <v>1</v>
      </c>
      <c r="F21" s="87">
        <f t="shared" si="0"/>
        <v>0</v>
      </c>
      <c r="G21" s="48">
        <v>17</v>
      </c>
      <c r="H21" s="44">
        <f t="shared" si="1"/>
        <v>0</v>
      </c>
      <c r="I21" s="84"/>
      <c r="J21" s="85">
        <f t="shared" si="2"/>
        <v>0</v>
      </c>
      <c r="K21" s="46">
        <f t="shared" si="3"/>
        <v>1</v>
      </c>
      <c r="L21" s="86">
        <f t="shared" si="4"/>
        <v>0</v>
      </c>
    </row>
    <row r="22" spans="1:12" s="38" customFormat="1" ht="23.25" customHeight="1">
      <c r="A22" s="48">
        <v>18</v>
      </c>
      <c r="B22" s="44"/>
      <c r="C22" s="47"/>
      <c r="D22" s="85"/>
      <c r="E22" s="46">
        <v>1</v>
      </c>
      <c r="F22" s="87">
        <f t="shared" si="0"/>
        <v>0</v>
      </c>
      <c r="G22" s="48">
        <v>18</v>
      </c>
      <c r="H22" s="44">
        <f t="shared" si="1"/>
        <v>0</v>
      </c>
      <c r="I22" s="84"/>
      <c r="J22" s="85">
        <f t="shared" si="2"/>
        <v>0</v>
      </c>
      <c r="K22" s="46">
        <f t="shared" si="3"/>
        <v>1</v>
      </c>
      <c r="L22" s="86">
        <f t="shared" si="4"/>
        <v>0</v>
      </c>
    </row>
    <row r="23" spans="1:12" s="38" customFormat="1" ht="23.25" customHeight="1">
      <c r="A23" s="48">
        <v>19</v>
      </c>
      <c r="B23" s="44"/>
      <c r="C23" s="47"/>
      <c r="D23" s="85"/>
      <c r="E23" s="46">
        <v>1</v>
      </c>
      <c r="F23" s="87">
        <f t="shared" si="0"/>
        <v>0</v>
      </c>
      <c r="G23" s="48">
        <v>19</v>
      </c>
      <c r="H23" s="44">
        <f t="shared" si="1"/>
        <v>0</v>
      </c>
      <c r="I23" s="84"/>
      <c r="J23" s="85">
        <f t="shared" si="2"/>
        <v>0</v>
      </c>
      <c r="K23" s="46">
        <f t="shared" si="3"/>
        <v>1</v>
      </c>
      <c r="L23" s="86">
        <f t="shared" si="4"/>
        <v>0</v>
      </c>
    </row>
    <row r="24" spans="1:12" s="38" customFormat="1" ht="23.25" customHeight="1">
      <c r="A24" s="48">
        <v>20</v>
      </c>
      <c r="B24" s="44"/>
      <c r="C24" s="47"/>
      <c r="D24" s="85"/>
      <c r="E24" s="46">
        <v>1</v>
      </c>
      <c r="F24" s="87">
        <f t="shared" si="0"/>
        <v>0</v>
      </c>
      <c r="G24" s="48">
        <v>20</v>
      </c>
      <c r="H24" s="44">
        <f t="shared" si="1"/>
        <v>0</v>
      </c>
      <c r="I24" s="84"/>
      <c r="J24" s="85">
        <f t="shared" si="2"/>
        <v>0</v>
      </c>
      <c r="K24" s="46">
        <f t="shared" si="3"/>
        <v>1</v>
      </c>
      <c r="L24" s="86">
        <f t="shared" si="4"/>
        <v>0</v>
      </c>
    </row>
    <row r="25" spans="1:12" s="38" customFormat="1" ht="23.25" customHeight="1">
      <c r="A25" s="48"/>
      <c r="B25" s="183" t="s">
        <v>6</v>
      </c>
      <c r="C25" s="184" t="s">
        <v>21</v>
      </c>
      <c r="D25" s="185">
        <f>SUM(D5:D24)</f>
        <v>0</v>
      </c>
      <c r="E25" s="186" t="s">
        <v>21</v>
      </c>
      <c r="F25" s="187">
        <f>SUM(F5:F24)</f>
        <v>0</v>
      </c>
      <c r="H25" s="183" t="s">
        <v>6</v>
      </c>
      <c r="I25" s="184" t="s">
        <v>21</v>
      </c>
      <c r="J25" s="185">
        <f>D25</f>
        <v>0</v>
      </c>
      <c r="K25" s="186" t="s">
        <v>21</v>
      </c>
      <c r="L25" s="185">
        <f>F25</f>
        <v>0</v>
      </c>
    </row>
  </sheetData>
  <sheetProtection/>
  <mergeCells count="2">
    <mergeCell ref="B3:F3"/>
    <mergeCell ref="H3:L3"/>
  </mergeCells>
  <printOptions horizontalCentered="1"/>
  <pageMargins left="0" right="0" top="0" bottom="0" header="0" footer="0"/>
  <pageSetup fitToWidth="0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theme="6" tint="-0.4999699890613556"/>
  </sheetPr>
  <dimension ref="A1:J38"/>
  <sheetViews>
    <sheetView zoomScale="75" zoomScaleNormal="75" zoomScalePageLayoutView="0" workbookViewId="0" topLeftCell="A1">
      <selection activeCell="C7" sqref="C7"/>
    </sheetView>
  </sheetViews>
  <sheetFormatPr defaultColWidth="11.28125" defaultRowHeight="12.75"/>
  <cols>
    <col min="1" max="1" width="7.8515625" style="130" customWidth="1"/>
    <col min="2" max="2" width="54.140625" style="12" customWidth="1"/>
    <col min="3" max="3" width="68.00390625" style="12" customWidth="1"/>
    <col min="4" max="4" width="19.8515625" style="12" customWidth="1"/>
    <col min="5" max="5" width="21.140625" style="12" customWidth="1"/>
    <col min="6" max="7" width="13.57421875" style="12" customWidth="1"/>
    <col min="8" max="8" width="2.8515625" style="12" customWidth="1"/>
    <col min="9" max="10" width="13.7109375" style="12" customWidth="1"/>
    <col min="11" max="16384" width="11.28125" style="12" customWidth="1"/>
  </cols>
  <sheetData>
    <row r="1" spans="2:7" ht="12" customHeight="1">
      <c r="B1" s="267"/>
      <c r="C1" s="267"/>
      <c r="D1" s="267"/>
      <c r="E1" s="267"/>
      <c r="F1" s="267"/>
      <c r="G1" s="267"/>
    </row>
    <row r="2" spans="1:10" s="1" customFormat="1" ht="39" customHeight="1">
      <c r="A2" s="138"/>
      <c r="B2" s="150" t="s">
        <v>148</v>
      </c>
      <c r="C2" s="150" t="s">
        <v>43</v>
      </c>
      <c r="D2" s="151" t="s">
        <v>16</v>
      </c>
      <c r="E2" s="152" t="s">
        <v>149</v>
      </c>
      <c r="F2" s="151" t="s">
        <v>17</v>
      </c>
      <c r="G2" s="188" t="s">
        <v>18</v>
      </c>
      <c r="I2" s="152" t="s">
        <v>127</v>
      </c>
      <c r="J2" s="152" t="s">
        <v>128</v>
      </c>
    </row>
    <row r="3" spans="1:10" s="5" customFormat="1" ht="20.25" customHeight="1">
      <c r="A3" s="236" t="s">
        <v>119</v>
      </c>
      <c r="B3" s="236"/>
      <c r="C3" s="233"/>
      <c r="D3" s="141">
        <f>SUM(D4:D6)</f>
        <v>0</v>
      </c>
      <c r="E3" s="141">
        <f>SUM(E4:E6)</f>
        <v>0</v>
      </c>
      <c r="F3" s="141">
        <f>SUM(F4:F6)</f>
        <v>0</v>
      </c>
      <c r="G3" s="37" t="e">
        <f aca="true" t="shared" si="0" ref="G3:G8">E3/D3-1</f>
        <v>#DIV/0!</v>
      </c>
      <c r="I3" s="124" t="e">
        <f aca="true" t="shared" si="1" ref="I3:I8">D3/$D$29</f>
        <v>#DIV/0!</v>
      </c>
      <c r="J3" s="124" t="e">
        <f aca="true" t="shared" si="2" ref="J3:J8">E3/$E$29</f>
        <v>#DIV/0!</v>
      </c>
    </row>
    <row r="4" spans="1:10" s="5" customFormat="1" ht="19.5" customHeight="1">
      <c r="A4" s="129">
        <v>701</v>
      </c>
      <c r="B4" s="137" t="s">
        <v>120</v>
      </c>
      <c r="C4" s="137"/>
      <c r="D4" s="9"/>
      <c r="E4" s="27"/>
      <c r="F4" s="88">
        <f>E4-D4</f>
        <v>0</v>
      </c>
      <c r="G4" s="35" t="e">
        <f t="shared" si="0"/>
        <v>#DIV/0!</v>
      </c>
      <c r="I4" s="145" t="e">
        <f t="shared" si="1"/>
        <v>#DIV/0!</v>
      </c>
      <c r="J4" s="145" t="e">
        <f t="shared" si="2"/>
        <v>#DIV/0!</v>
      </c>
    </row>
    <row r="5" spans="1:10" s="92" customFormat="1" ht="19.5" customHeight="1">
      <c r="A5" s="129">
        <v>706</v>
      </c>
      <c r="B5" s="3" t="s">
        <v>121</v>
      </c>
      <c r="C5" s="3"/>
      <c r="D5" s="9"/>
      <c r="E5" s="27"/>
      <c r="F5" s="88">
        <f>E5-D5</f>
        <v>0</v>
      </c>
      <c r="G5" s="35" t="e">
        <f t="shared" si="0"/>
        <v>#DIV/0!</v>
      </c>
      <c r="I5" s="145" t="e">
        <f t="shared" si="1"/>
        <v>#DIV/0!</v>
      </c>
      <c r="J5" s="145" t="e">
        <f t="shared" si="2"/>
        <v>#DIV/0!</v>
      </c>
    </row>
    <row r="6" spans="1:10" s="92" customFormat="1" ht="19.5" customHeight="1">
      <c r="A6" s="139">
        <v>708</v>
      </c>
      <c r="B6" s="3" t="s">
        <v>122</v>
      </c>
      <c r="C6" s="3"/>
      <c r="D6" s="9"/>
      <c r="E6" s="27"/>
      <c r="F6" s="88">
        <f>E6-D6</f>
        <v>0</v>
      </c>
      <c r="G6" s="35" t="e">
        <f t="shared" si="0"/>
        <v>#DIV/0!</v>
      </c>
      <c r="I6" s="145" t="e">
        <f t="shared" si="1"/>
        <v>#DIV/0!</v>
      </c>
      <c r="J6" s="145" t="e">
        <f t="shared" si="2"/>
        <v>#DIV/0!</v>
      </c>
    </row>
    <row r="7" spans="1:10" s="5" customFormat="1" ht="20.25" customHeight="1">
      <c r="A7" s="235" t="s">
        <v>7</v>
      </c>
      <c r="B7" s="235"/>
      <c r="C7" s="96"/>
      <c r="D7" s="141">
        <f>SUM(D8:D19)</f>
        <v>0</v>
      </c>
      <c r="E7" s="141">
        <f>SUM(E8:E19)</f>
        <v>0</v>
      </c>
      <c r="F7" s="141">
        <f>SUM(F8:F19)</f>
        <v>0</v>
      </c>
      <c r="G7" s="37" t="e">
        <f t="shared" si="0"/>
        <v>#DIV/0!</v>
      </c>
      <c r="I7" s="124" t="e">
        <f t="shared" si="1"/>
        <v>#DIV/0!</v>
      </c>
      <c r="J7" s="124" t="e">
        <f t="shared" si="2"/>
        <v>#DIV/0!</v>
      </c>
    </row>
    <row r="8" spans="1:10" s="5" customFormat="1" ht="19.5" customHeight="1">
      <c r="A8" s="129"/>
      <c r="B8" s="137" t="s">
        <v>19</v>
      </c>
      <c r="C8" s="3"/>
      <c r="D8" s="9"/>
      <c r="E8" s="27"/>
      <c r="F8" s="88">
        <f>E8-D8</f>
        <v>0</v>
      </c>
      <c r="G8" s="35" t="e">
        <f t="shared" si="0"/>
        <v>#DIV/0!</v>
      </c>
      <c r="I8" s="145" t="e">
        <f t="shared" si="1"/>
        <v>#DIV/0!</v>
      </c>
      <c r="J8" s="145" t="e">
        <f t="shared" si="2"/>
        <v>#DIV/0!</v>
      </c>
    </row>
    <row r="9" spans="1:10" s="5" customFormat="1" ht="19.5" customHeight="1">
      <c r="A9" s="129"/>
      <c r="B9" s="3"/>
      <c r="C9" s="3"/>
      <c r="D9" s="9"/>
      <c r="E9" s="27"/>
      <c r="F9" s="88">
        <f aca="true" t="shared" si="3" ref="F9:F19">E9-D9</f>
        <v>0</v>
      </c>
      <c r="G9" s="35" t="e">
        <f aca="true" t="shared" si="4" ref="G9:G20">E9/D9-1</f>
        <v>#DIV/0!</v>
      </c>
      <c r="I9" s="145" t="e">
        <f aca="true" t="shared" si="5" ref="I9:I19">D9/$D$29</f>
        <v>#DIV/0!</v>
      </c>
      <c r="J9" s="145" t="e">
        <f aca="true" t="shared" si="6" ref="J9:J19">E9/$E$29</f>
        <v>#DIV/0!</v>
      </c>
    </row>
    <row r="10" spans="1:10" s="5" customFormat="1" ht="19.5" customHeight="1">
      <c r="A10" s="103"/>
      <c r="B10" s="3"/>
      <c r="C10" s="3"/>
      <c r="D10" s="9"/>
      <c r="E10" s="27"/>
      <c r="F10" s="88">
        <f t="shared" si="3"/>
        <v>0</v>
      </c>
      <c r="G10" s="35" t="e">
        <f t="shared" si="4"/>
        <v>#DIV/0!</v>
      </c>
      <c r="I10" s="145" t="e">
        <f t="shared" si="5"/>
        <v>#DIV/0!</v>
      </c>
      <c r="J10" s="145" t="e">
        <f t="shared" si="6"/>
        <v>#DIV/0!</v>
      </c>
    </row>
    <row r="11" spans="1:10" s="5" customFormat="1" ht="19.5" customHeight="1">
      <c r="A11" s="129"/>
      <c r="B11" s="3"/>
      <c r="C11" s="3"/>
      <c r="D11" s="9"/>
      <c r="E11" s="27"/>
      <c r="F11" s="88">
        <f t="shared" si="3"/>
        <v>0</v>
      </c>
      <c r="G11" s="35" t="e">
        <f t="shared" si="4"/>
        <v>#DIV/0!</v>
      </c>
      <c r="I11" s="145" t="e">
        <f t="shared" si="5"/>
        <v>#DIV/0!</v>
      </c>
      <c r="J11" s="145" t="e">
        <f t="shared" si="6"/>
        <v>#DIV/0!</v>
      </c>
    </row>
    <row r="12" spans="1:10" s="5" customFormat="1" ht="19.5" customHeight="1">
      <c r="A12" s="103"/>
      <c r="B12" s="3"/>
      <c r="C12" s="3"/>
      <c r="D12" s="9"/>
      <c r="E12" s="27"/>
      <c r="F12" s="88">
        <f t="shared" si="3"/>
        <v>0</v>
      </c>
      <c r="G12" s="35" t="e">
        <f t="shared" si="4"/>
        <v>#DIV/0!</v>
      </c>
      <c r="I12" s="145" t="e">
        <f t="shared" si="5"/>
        <v>#DIV/0!</v>
      </c>
      <c r="J12" s="145" t="e">
        <f t="shared" si="6"/>
        <v>#DIV/0!</v>
      </c>
    </row>
    <row r="13" spans="1:10" s="5" customFormat="1" ht="19.5" customHeight="1">
      <c r="A13" s="103"/>
      <c r="B13" s="3"/>
      <c r="C13" s="3"/>
      <c r="D13" s="9"/>
      <c r="E13" s="27"/>
      <c r="F13" s="88">
        <f t="shared" si="3"/>
        <v>0</v>
      </c>
      <c r="G13" s="35" t="e">
        <f t="shared" si="4"/>
        <v>#DIV/0!</v>
      </c>
      <c r="I13" s="145" t="e">
        <f t="shared" si="5"/>
        <v>#DIV/0!</v>
      </c>
      <c r="J13" s="145" t="e">
        <f t="shared" si="6"/>
        <v>#DIV/0!</v>
      </c>
    </row>
    <row r="14" spans="1:10" s="5" customFormat="1" ht="19.5" customHeight="1">
      <c r="A14" s="103"/>
      <c r="B14" s="3"/>
      <c r="C14" s="3"/>
      <c r="D14" s="9"/>
      <c r="E14" s="27"/>
      <c r="F14" s="88">
        <f t="shared" si="3"/>
        <v>0</v>
      </c>
      <c r="G14" s="35" t="e">
        <f t="shared" si="4"/>
        <v>#DIV/0!</v>
      </c>
      <c r="I14" s="145" t="e">
        <f t="shared" si="5"/>
        <v>#DIV/0!</v>
      </c>
      <c r="J14" s="145" t="e">
        <f t="shared" si="6"/>
        <v>#DIV/0!</v>
      </c>
    </row>
    <row r="15" spans="1:10" s="5" customFormat="1" ht="19.5" customHeight="1">
      <c r="A15" s="103"/>
      <c r="B15" s="3"/>
      <c r="C15" s="3"/>
      <c r="D15" s="9"/>
      <c r="E15" s="27"/>
      <c r="F15" s="88">
        <f t="shared" si="3"/>
        <v>0</v>
      </c>
      <c r="G15" s="35" t="e">
        <f t="shared" si="4"/>
        <v>#DIV/0!</v>
      </c>
      <c r="I15" s="145" t="e">
        <f t="shared" si="5"/>
        <v>#DIV/0!</v>
      </c>
      <c r="J15" s="145" t="e">
        <f t="shared" si="6"/>
        <v>#DIV/0!</v>
      </c>
    </row>
    <row r="16" spans="1:10" s="5" customFormat="1" ht="19.5" customHeight="1">
      <c r="A16" s="129"/>
      <c r="B16" s="3"/>
      <c r="C16" s="3"/>
      <c r="D16" s="9"/>
      <c r="E16" s="27"/>
      <c r="F16" s="88">
        <f t="shared" si="3"/>
        <v>0</v>
      </c>
      <c r="G16" s="35" t="e">
        <f t="shared" si="4"/>
        <v>#DIV/0!</v>
      </c>
      <c r="I16" s="145" t="e">
        <f t="shared" si="5"/>
        <v>#DIV/0!</v>
      </c>
      <c r="J16" s="145" t="e">
        <f t="shared" si="6"/>
        <v>#DIV/0!</v>
      </c>
    </row>
    <row r="17" spans="1:10" s="5" customFormat="1" ht="19.5" customHeight="1">
      <c r="A17" s="103"/>
      <c r="B17" s="3"/>
      <c r="C17" s="3"/>
      <c r="D17" s="9"/>
      <c r="E17" s="27"/>
      <c r="F17" s="88">
        <f t="shared" si="3"/>
        <v>0</v>
      </c>
      <c r="G17" s="35" t="e">
        <f t="shared" si="4"/>
        <v>#DIV/0!</v>
      </c>
      <c r="I17" s="145" t="e">
        <f t="shared" si="5"/>
        <v>#DIV/0!</v>
      </c>
      <c r="J17" s="145" t="e">
        <f t="shared" si="6"/>
        <v>#DIV/0!</v>
      </c>
    </row>
    <row r="18" spans="1:10" s="5" customFormat="1" ht="19.5" customHeight="1">
      <c r="A18" s="129"/>
      <c r="B18" s="3"/>
      <c r="C18" s="3"/>
      <c r="D18" s="9"/>
      <c r="E18" s="27"/>
      <c r="F18" s="88">
        <f t="shared" si="3"/>
        <v>0</v>
      </c>
      <c r="G18" s="35" t="e">
        <f t="shared" si="4"/>
        <v>#DIV/0!</v>
      </c>
      <c r="I18" s="145" t="e">
        <f t="shared" si="5"/>
        <v>#DIV/0!</v>
      </c>
      <c r="J18" s="145" t="e">
        <f t="shared" si="6"/>
        <v>#DIV/0!</v>
      </c>
    </row>
    <row r="19" spans="1:10" s="5" customFormat="1" ht="19.5" customHeight="1">
      <c r="A19" s="139"/>
      <c r="B19" s="3"/>
      <c r="C19" s="3"/>
      <c r="D19" s="9"/>
      <c r="E19" s="27"/>
      <c r="F19" s="88">
        <f t="shared" si="3"/>
        <v>0</v>
      </c>
      <c r="G19" s="35" t="e">
        <f t="shared" si="4"/>
        <v>#DIV/0!</v>
      </c>
      <c r="I19" s="145" t="e">
        <f t="shared" si="5"/>
        <v>#DIV/0!</v>
      </c>
      <c r="J19" s="145" t="e">
        <f t="shared" si="6"/>
        <v>#DIV/0!</v>
      </c>
    </row>
    <row r="20" spans="1:10" s="5" customFormat="1" ht="20.25" customHeight="1">
      <c r="A20" s="235" t="s">
        <v>8</v>
      </c>
      <c r="B20" s="235"/>
      <c r="C20" s="96"/>
      <c r="D20" s="141">
        <f>SUM(D21:D27)</f>
        <v>0</v>
      </c>
      <c r="E20" s="141">
        <f>SUM(E21:E27)</f>
        <v>0</v>
      </c>
      <c r="F20" s="141">
        <f>SUM(F21:F27)</f>
        <v>0</v>
      </c>
      <c r="G20" s="37" t="e">
        <f t="shared" si="4"/>
        <v>#DIV/0!</v>
      </c>
      <c r="I20" s="124" t="e">
        <f aca="true" t="shared" si="7" ref="I20:I27">D20/$D$29</f>
        <v>#DIV/0!</v>
      </c>
      <c r="J20" s="124" t="e">
        <f aca="true" t="shared" si="8" ref="J20:J27">E20/$E$29</f>
        <v>#DIV/0!</v>
      </c>
    </row>
    <row r="21" spans="1:10" s="5" customFormat="1" ht="19.5" customHeight="1">
      <c r="A21" s="128">
        <v>754</v>
      </c>
      <c r="B21" s="140" t="s">
        <v>123</v>
      </c>
      <c r="C21" s="6"/>
      <c r="D21" s="9"/>
      <c r="E21" s="27"/>
      <c r="F21" s="88">
        <f aca="true" t="shared" si="9" ref="F21:F27">E21-D21</f>
        <v>0</v>
      </c>
      <c r="G21" s="35" t="e">
        <f aca="true" t="shared" si="10" ref="G21:G27">E21/D21-1</f>
        <v>#DIV/0!</v>
      </c>
      <c r="I21" s="145" t="e">
        <f t="shared" si="7"/>
        <v>#DIV/0!</v>
      </c>
      <c r="J21" s="145" t="e">
        <f t="shared" si="8"/>
        <v>#DIV/0!</v>
      </c>
    </row>
    <row r="22" spans="1:10" s="5" customFormat="1" ht="19.5" customHeight="1">
      <c r="A22" s="128">
        <v>756</v>
      </c>
      <c r="B22" s="6" t="s">
        <v>124</v>
      </c>
      <c r="C22" s="6"/>
      <c r="D22" s="9"/>
      <c r="E22" s="27"/>
      <c r="F22" s="88">
        <f t="shared" si="9"/>
        <v>0</v>
      </c>
      <c r="G22" s="35" t="e">
        <f t="shared" si="10"/>
        <v>#DIV/0!</v>
      </c>
      <c r="I22" s="145" t="e">
        <f t="shared" si="7"/>
        <v>#DIV/0!</v>
      </c>
      <c r="J22" s="145" t="e">
        <f t="shared" si="8"/>
        <v>#DIV/0!</v>
      </c>
    </row>
    <row r="23" spans="1:10" s="5" customFormat="1" ht="19.5" customHeight="1">
      <c r="A23" s="128">
        <v>758</v>
      </c>
      <c r="B23" s="132" t="s">
        <v>125</v>
      </c>
      <c r="C23" s="132"/>
      <c r="D23" s="133"/>
      <c r="E23" s="89"/>
      <c r="F23" s="88">
        <f t="shared" si="9"/>
        <v>0</v>
      </c>
      <c r="G23" s="35" t="e">
        <f t="shared" si="10"/>
        <v>#DIV/0!</v>
      </c>
      <c r="I23" s="145" t="e">
        <f t="shared" si="7"/>
        <v>#DIV/0!</v>
      </c>
      <c r="J23" s="145" t="e">
        <f t="shared" si="8"/>
        <v>#DIV/0!</v>
      </c>
    </row>
    <row r="24" spans="1:10" s="5" customFormat="1" ht="19.5" customHeight="1">
      <c r="A24" s="268" t="s">
        <v>9</v>
      </c>
      <c r="B24" s="268"/>
      <c r="C24" s="134"/>
      <c r="D24" s="135"/>
      <c r="E24" s="136"/>
      <c r="F24" s="88">
        <f t="shared" si="9"/>
        <v>0</v>
      </c>
      <c r="G24" s="35" t="e">
        <f t="shared" si="10"/>
        <v>#DIV/0!</v>
      </c>
      <c r="I24" s="145" t="e">
        <f t="shared" si="7"/>
        <v>#DIV/0!</v>
      </c>
      <c r="J24" s="145" t="e">
        <f t="shared" si="8"/>
        <v>#DIV/0!</v>
      </c>
    </row>
    <row r="25" spans="1:10" s="5" customFormat="1" ht="19.5" customHeight="1">
      <c r="A25" s="268" t="s">
        <v>10</v>
      </c>
      <c r="B25" s="268"/>
      <c r="C25" s="134"/>
      <c r="D25" s="135"/>
      <c r="E25" s="136"/>
      <c r="F25" s="88">
        <f t="shared" si="9"/>
        <v>0</v>
      </c>
      <c r="G25" s="35" t="e">
        <f t="shared" si="10"/>
        <v>#DIV/0!</v>
      </c>
      <c r="I25" s="145" t="e">
        <f t="shared" si="7"/>
        <v>#DIV/0!</v>
      </c>
      <c r="J25" s="145" t="e">
        <f t="shared" si="8"/>
        <v>#DIV/0!</v>
      </c>
    </row>
    <row r="26" spans="1:10" s="5" customFormat="1" ht="19.5" customHeight="1">
      <c r="A26" s="268" t="s">
        <v>40</v>
      </c>
      <c r="B26" s="268"/>
      <c r="C26" s="134"/>
      <c r="D26" s="135"/>
      <c r="E26" s="136"/>
      <c r="F26" s="88">
        <f t="shared" si="9"/>
        <v>0</v>
      </c>
      <c r="G26" s="35" t="e">
        <f t="shared" si="10"/>
        <v>#DIV/0!</v>
      </c>
      <c r="I26" s="145" t="e">
        <f t="shared" si="7"/>
        <v>#DIV/0!</v>
      </c>
      <c r="J26" s="145" t="e">
        <f t="shared" si="8"/>
        <v>#DIV/0!</v>
      </c>
    </row>
    <row r="27" spans="1:10" s="5" customFormat="1" ht="19.5" customHeight="1">
      <c r="A27" s="268" t="s">
        <v>126</v>
      </c>
      <c r="B27" s="268"/>
      <c r="C27" s="134"/>
      <c r="D27" s="135"/>
      <c r="E27" s="136"/>
      <c r="F27" s="88">
        <f t="shared" si="9"/>
        <v>0</v>
      </c>
      <c r="G27" s="35" t="e">
        <f t="shared" si="10"/>
        <v>#DIV/0!</v>
      </c>
      <c r="I27" s="145" t="e">
        <f t="shared" si="7"/>
        <v>#DIV/0!</v>
      </c>
      <c r="J27" s="145" t="e">
        <f t="shared" si="8"/>
        <v>#DIV/0!</v>
      </c>
    </row>
    <row r="28" spans="1:10" s="7" customFormat="1" ht="9.75" customHeight="1">
      <c r="A28" s="104"/>
      <c r="D28" s="28"/>
      <c r="E28" s="28"/>
      <c r="F28" s="28"/>
      <c r="G28" s="28"/>
      <c r="I28" s="28"/>
      <c r="J28" s="28"/>
    </row>
    <row r="29" spans="1:10" s="33" customFormat="1" ht="27.75" customHeight="1">
      <c r="A29" s="105"/>
      <c r="B29" s="153" t="s">
        <v>143</v>
      </c>
      <c r="C29" s="153"/>
      <c r="D29" s="154">
        <f>SUM(D3,D7,D20)</f>
        <v>0</v>
      </c>
      <c r="E29" s="154">
        <f>SUM(E3,E7,E20)</f>
        <v>0</v>
      </c>
      <c r="F29" s="154">
        <f>E29-D29</f>
        <v>0</v>
      </c>
      <c r="G29" s="155" t="e">
        <f>E29/D29-1</f>
        <v>#DIV/0!</v>
      </c>
      <c r="I29" s="155" t="e">
        <f>SUM(I3,I7,I20)</f>
        <v>#DIV/0!</v>
      </c>
      <c r="J29" s="155" t="e">
        <f>SUM(J3,J7,J20)</f>
        <v>#DIV/0!</v>
      </c>
    </row>
    <row r="31" spans="1:7" s="33" customFormat="1" ht="20.25" customHeight="1">
      <c r="A31" s="131"/>
      <c r="B31" s="90" t="s">
        <v>42</v>
      </c>
      <c r="C31" s="90"/>
      <c r="D31" s="91">
        <f>D29-'CHARGES 2019'!D70</f>
        <v>0</v>
      </c>
      <c r="E31" s="91">
        <f>E29-'CHARGES 2019'!E70</f>
        <v>0</v>
      </c>
      <c r="F31" s="12"/>
      <c r="G31" s="12"/>
    </row>
    <row r="32" spans="1:10" s="17" customFormat="1" ht="20.25" customHeight="1">
      <c r="A32" s="106"/>
      <c r="B32" s="24"/>
      <c r="C32" s="24"/>
      <c r="D32" s="25"/>
      <c r="E32" s="16"/>
      <c r="F32" s="16"/>
      <c r="G32" s="16"/>
      <c r="I32" s="16"/>
      <c r="J32" s="16"/>
    </row>
    <row r="33" spans="1:10" s="31" customFormat="1" ht="22.5" customHeight="1">
      <c r="A33" s="227" t="s">
        <v>139</v>
      </c>
      <c r="B33" s="228"/>
      <c r="C33" s="229"/>
      <c r="D33" s="80">
        <f>SUM(D34:D36)</f>
        <v>0</v>
      </c>
      <c r="E33" s="80">
        <f>SUM(E34:E36)</f>
        <v>0</v>
      </c>
      <c r="F33" s="76">
        <f>E33-D33</f>
        <v>0</v>
      </c>
      <c r="G33" s="75" t="e">
        <f>E33/D33-1</f>
        <v>#DIV/0!</v>
      </c>
      <c r="I33" s="114" t="e">
        <f>D33/$D$38</f>
        <v>#DIV/0!</v>
      </c>
      <c r="J33" s="114" t="e">
        <f>E33/$E$38</f>
        <v>#DIV/0!</v>
      </c>
    </row>
    <row r="34" spans="1:10" s="22" customFormat="1" ht="25.5" customHeight="1">
      <c r="A34" s="10">
        <v>870</v>
      </c>
      <c r="B34" s="23" t="s">
        <v>140</v>
      </c>
      <c r="C34" s="23"/>
      <c r="D34" s="121"/>
      <c r="E34" s="27"/>
      <c r="F34" s="34">
        <f>E34-D34</f>
        <v>0</v>
      </c>
      <c r="G34" s="35" t="e">
        <f>E34/D34-1</f>
        <v>#DIV/0!</v>
      </c>
      <c r="I34" s="145" t="e">
        <f>D34/$D$38</f>
        <v>#DIV/0!</v>
      </c>
      <c r="J34" s="145" t="e">
        <f>E34/$E$38</f>
        <v>#DIV/0!</v>
      </c>
    </row>
    <row r="35" spans="1:10" s="22" customFormat="1" ht="25.5" customHeight="1">
      <c r="A35" s="10">
        <v>871</v>
      </c>
      <c r="B35" s="23" t="s">
        <v>141</v>
      </c>
      <c r="C35" s="23"/>
      <c r="D35" s="26"/>
      <c r="E35" s="27"/>
      <c r="F35" s="34">
        <f>E35-D35</f>
        <v>0</v>
      </c>
      <c r="G35" s="35" t="e">
        <f>E35/D35-1</f>
        <v>#DIV/0!</v>
      </c>
      <c r="I35" s="145" t="e">
        <f>D35/$D$38</f>
        <v>#DIV/0!</v>
      </c>
      <c r="J35" s="145" t="e">
        <f>E35/$E$38</f>
        <v>#DIV/0!</v>
      </c>
    </row>
    <row r="36" spans="1:10" s="22" customFormat="1" ht="25.5" customHeight="1">
      <c r="A36" s="10">
        <v>875</v>
      </c>
      <c r="B36" s="23" t="s">
        <v>142</v>
      </c>
      <c r="C36" s="23"/>
      <c r="D36" s="26"/>
      <c r="E36" s="27"/>
      <c r="F36" s="34">
        <f>E36-D36</f>
        <v>0</v>
      </c>
      <c r="G36" s="35" t="e">
        <f>E36/D36-1</f>
        <v>#DIV/0!</v>
      </c>
      <c r="I36" s="145" t="e">
        <f>D36/$D$38</f>
        <v>#DIV/0!</v>
      </c>
      <c r="J36" s="145" t="e">
        <f>E36/$E$38</f>
        <v>#DIV/0!</v>
      </c>
    </row>
    <row r="37" spans="1:10" s="17" customFormat="1" ht="10.5" customHeight="1">
      <c r="A37" s="106"/>
      <c r="B37" s="24"/>
      <c r="C37" s="24"/>
      <c r="D37" s="25"/>
      <c r="E37" s="16"/>
      <c r="F37" s="16"/>
      <c r="G37" s="16"/>
      <c r="I37" s="16"/>
      <c r="J37" s="16"/>
    </row>
    <row r="38" spans="1:10" s="33" customFormat="1" ht="27.75" customHeight="1">
      <c r="A38" s="105"/>
      <c r="B38" s="153" t="s">
        <v>6</v>
      </c>
      <c r="C38" s="153"/>
      <c r="D38" s="154">
        <f>D29+D33</f>
        <v>0</v>
      </c>
      <c r="E38" s="154">
        <f>E29+E33</f>
        <v>0</v>
      </c>
      <c r="F38" s="154">
        <f>E38-D38</f>
        <v>0</v>
      </c>
      <c r="G38" s="155" t="e">
        <f>E38/D38-1</f>
        <v>#DIV/0!</v>
      </c>
      <c r="I38" s="155" t="e">
        <f>SUM(I29,I33)</f>
        <v>#DIV/0!</v>
      </c>
      <c r="J38" s="155" t="e">
        <f>SUM(J29,J33)</f>
        <v>#DIV/0!</v>
      </c>
    </row>
  </sheetData>
  <sheetProtection/>
  <mergeCells count="9">
    <mergeCell ref="B1:G1"/>
    <mergeCell ref="A33:C33"/>
    <mergeCell ref="A7:B7"/>
    <mergeCell ref="A20:B20"/>
    <mergeCell ref="A3:C3"/>
    <mergeCell ref="A27:B27"/>
    <mergeCell ref="A24:B24"/>
    <mergeCell ref="A25:B25"/>
    <mergeCell ref="A26:B26"/>
  </mergeCells>
  <printOptions horizontalCentered="1"/>
  <pageMargins left="0" right="0" top="0" bottom="0" header="0" footer="0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tabColor theme="4" tint="-0.24997000396251678"/>
    <pageSetUpPr fitToPage="1"/>
  </sheetPr>
  <dimension ref="A1:J78"/>
  <sheetViews>
    <sheetView tabSelected="1" zoomScale="75" zoomScaleNormal="75" workbookViewId="0" topLeftCell="A1">
      <selection activeCell="M10" sqref="M10"/>
    </sheetView>
  </sheetViews>
  <sheetFormatPr defaultColWidth="11.28125" defaultRowHeight="12.75"/>
  <cols>
    <col min="1" max="1" width="9.57421875" style="106" customWidth="1"/>
    <col min="2" max="2" width="50.140625" style="24" customWidth="1"/>
    <col min="3" max="3" width="63.57421875" style="24" customWidth="1"/>
    <col min="4" max="4" width="19.8515625" style="25" customWidth="1"/>
    <col min="5" max="5" width="20.00390625" style="16" customWidth="1"/>
    <col min="6" max="7" width="13.7109375" style="16" customWidth="1"/>
    <col min="8" max="8" width="2.8515625" style="17" customWidth="1"/>
    <col min="9" max="10" width="13.7109375" style="16" customWidth="1"/>
    <col min="11" max="16384" width="11.28125" style="17" customWidth="1"/>
  </cols>
  <sheetData>
    <row r="1" spans="1:10" ht="26.25" customHeight="1">
      <c r="A1" s="224" t="s">
        <v>161</v>
      </c>
      <c r="B1" s="225"/>
      <c r="C1" s="225"/>
      <c r="D1" s="225"/>
      <c r="E1" s="225"/>
      <c r="F1" s="225"/>
      <c r="G1" s="225"/>
      <c r="H1" s="226"/>
      <c r="I1" s="226"/>
      <c r="J1" s="226"/>
    </row>
    <row r="2" ht="5.25" customHeight="1"/>
    <row r="3" spans="1:10" ht="26.25" customHeight="1">
      <c r="A3" s="218" t="s">
        <v>160</v>
      </c>
      <c r="B3" s="219"/>
      <c r="C3" s="269">
        <f>'CHARGES 2019'!C3:J3</f>
        <v>0</v>
      </c>
      <c r="D3" s="270"/>
      <c r="E3" s="270"/>
      <c r="F3" s="270"/>
      <c r="G3" s="270"/>
      <c r="H3" s="270"/>
      <c r="I3" s="270"/>
      <c r="J3" s="270"/>
    </row>
    <row r="4" ht="5.25" customHeight="1"/>
    <row r="5" spans="1:10" s="30" customFormat="1" ht="42" customHeight="1">
      <c r="A5" s="271" t="s">
        <v>157</v>
      </c>
      <c r="B5" s="272"/>
      <c r="C5" s="189" t="s">
        <v>144</v>
      </c>
      <c r="D5" s="190" t="s">
        <v>16</v>
      </c>
      <c r="E5" s="191" t="s">
        <v>151</v>
      </c>
      <c r="F5" s="191" t="s">
        <v>17</v>
      </c>
      <c r="G5" s="191" t="s">
        <v>18</v>
      </c>
      <c r="I5" s="191" t="s">
        <v>127</v>
      </c>
      <c r="J5" s="191" t="s">
        <v>128</v>
      </c>
    </row>
    <row r="6" spans="1:10" s="8" customFormat="1" ht="23.25" customHeight="1">
      <c r="A6" s="235" t="s">
        <v>0</v>
      </c>
      <c r="B6" s="235"/>
      <c r="C6" s="96"/>
      <c r="D6" s="36">
        <f>SUM(D7:D17)</f>
        <v>0</v>
      </c>
      <c r="E6" s="36">
        <f>SUM(E7:E17)</f>
        <v>0</v>
      </c>
      <c r="F6" s="36">
        <f>E6-D6</f>
        <v>0</v>
      </c>
      <c r="G6" s="37" t="e">
        <f>E6/D6-1</f>
        <v>#DIV/0!</v>
      </c>
      <c r="I6" s="124" t="e">
        <f aca="true" t="shared" si="0" ref="I6:I32">D6/$D$70</f>
        <v>#DIV/0!</v>
      </c>
      <c r="J6" s="124" t="e">
        <f aca="true" t="shared" si="1" ref="J6:J32">E6/$E$70</f>
        <v>#DIV/0!</v>
      </c>
    </row>
    <row r="7" spans="1:10" s="2" customFormat="1" ht="34.5" customHeight="1">
      <c r="A7" s="103">
        <v>601</v>
      </c>
      <c r="B7" s="120" t="s">
        <v>44</v>
      </c>
      <c r="C7" s="19"/>
      <c r="D7" s="26"/>
      <c r="E7" s="27"/>
      <c r="F7" s="34">
        <f>E7-D7</f>
        <v>0</v>
      </c>
      <c r="G7" s="35" t="e">
        <f>E7/D7-1</f>
        <v>#DIV/0!</v>
      </c>
      <c r="I7" s="145" t="e">
        <f t="shared" si="0"/>
        <v>#DIV/0!</v>
      </c>
      <c r="J7" s="145" t="e">
        <f t="shared" si="1"/>
        <v>#DIV/0!</v>
      </c>
    </row>
    <row r="8" spans="1:10" s="2" customFormat="1" ht="25.5" customHeight="1">
      <c r="A8" s="103">
        <v>602</v>
      </c>
      <c r="B8" s="107" t="s">
        <v>45</v>
      </c>
      <c r="C8" s="19"/>
      <c r="D8" s="26"/>
      <c r="E8" s="27"/>
      <c r="F8" s="34">
        <f>E8-D8</f>
        <v>0</v>
      </c>
      <c r="G8" s="35" t="e">
        <f>E8/D8-1</f>
        <v>#DIV/0!</v>
      </c>
      <c r="I8" s="145" t="e">
        <f t="shared" si="0"/>
        <v>#DIV/0!</v>
      </c>
      <c r="J8" s="145" t="e">
        <f t="shared" si="1"/>
        <v>#DIV/0!</v>
      </c>
    </row>
    <row r="9" spans="1:10" s="2" customFormat="1" ht="25.5" customHeight="1">
      <c r="A9" s="103">
        <v>604</v>
      </c>
      <c r="B9" s="107" t="s">
        <v>46</v>
      </c>
      <c r="C9" s="19"/>
      <c r="D9" s="26"/>
      <c r="E9" s="27"/>
      <c r="F9" s="34">
        <f>E9-D9</f>
        <v>0</v>
      </c>
      <c r="G9" s="35" t="e">
        <f>E9/D9-1</f>
        <v>#DIV/0!</v>
      </c>
      <c r="I9" s="145" t="e">
        <f t="shared" si="0"/>
        <v>#DIV/0!</v>
      </c>
      <c r="J9" s="145" t="e">
        <f t="shared" si="1"/>
        <v>#DIV/0!</v>
      </c>
    </row>
    <row r="10" spans="1:10" s="2" customFormat="1" ht="25.5" customHeight="1">
      <c r="A10" s="103">
        <v>606</v>
      </c>
      <c r="B10" s="107" t="s">
        <v>47</v>
      </c>
      <c r="C10" s="19"/>
      <c r="D10" s="26"/>
      <c r="E10" s="27"/>
      <c r="F10" s="34">
        <f>E10-D10</f>
        <v>0</v>
      </c>
      <c r="G10" s="35" t="e">
        <f>E10/D10-1</f>
        <v>#DIV/0!</v>
      </c>
      <c r="I10" s="145" t="e">
        <f t="shared" si="0"/>
        <v>#DIV/0!</v>
      </c>
      <c r="J10" s="145" t="e">
        <f t="shared" si="1"/>
        <v>#DIV/0!</v>
      </c>
    </row>
    <row r="11" spans="1:10" s="2" customFormat="1" ht="25.5" customHeight="1">
      <c r="A11" s="108" t="s">
        <v>98</v>
      </c>
      <c r="B11" s="107" t="s">
        <v>51</v>
      </c>
      <c r="C11" s="19"/>
      <c r="D11" s="26"/>
      <c r="E11" s="27"/>
      <c r="F11" s="34">
        <f aca="true" t="shared" si="2" ref="F11:F48">E11-D11</f>
        <v>0</v>
      </c>
      <c r="G11" s="35" t="e">
        <f aca="true" t="shared" si="3" ref="G11:G33">E11/D11-1</f>
        <v>#DIV/0!</v>
      </c>
      <c r="I11" s="145" t="e">
        <f t="shared" si="0"/>
        <v>#DIV/0!</v>
      </c>
      <c r="J11" s="145" t="e">
        <f t="shared" si="1"/>
        <v>#DIV/0!</v>
      </c>
    </row>
    <row r="12" spans="1:10" s="2" customFormat="1" ht="25.5" customHeight="1">
      <c r="A12" s="108" t="s">
        <v>98</v>
      </c>
      <c r="B12" s="107" t="s">
        <v>50</v>
      </c>
      <c r="C12" s="19"/>
      <c r="D12" s="26"/>
      <c r="E12" s="27"/>
      <c r="F12" s="34">
        <f t="shared" si="2"/>
        <v>0</v>
      </c>
      <c r="G12" s="35" t="e">
        <f t="shared" si="3"/>
        <v>#DIV/0!</v>
      </c>
      <c r="I12" s="145" t="e">
        <f t="shared" si="0"/>
        <v>#DIV/0!</v>
      </c>
      <c r="J12" s="145" t="e">
        <f t="shared" si="1"/>
        <v>#DIV/0!</v>
      </c>
    </row>
    <row r="13" spans="1:10" s="2" customFormat="1" ht="25.5" customHeight="1">
      <c r="A13" s="108" t="s">
        <v>98</v>
      </c>
      <c r="B13" s="107" t="s">
        <v>52</v>
      </c>
      <c r="C13" s="19"/>
      <c r="D13" s="26"/>
      <c r="E13" s="27"/>
      <c r="F13" s="34">
        <f t="shared" si="2"/>
        <v>0</v>
      </c>
      <c r="G13" s="35" t="e">
        <f t="shared" si="3"/>
        <v>#DIV/0!</v>
      </c>
      <c r="I13" s="145" t="e">
        <f t="shared" si="0"/>
        <v>#DIV/0!</v>
      </c>
      <c r="J13" s="145" t="e">
        <f t="shared" si="1"/>
        <v>#DIV/0!</v>
      </c>
    </row>
    <row r="14" spans="1:10" s="2" customFormat="1" ht="25.5" customHeight="1">
      <c r="A14" s="108" t="s">
        <v>99</v>
      </c>
      <c r="B14" s="107" t="s">
        <v>48</v>
      </c>
      <c r="C14" s="19"/>
      <c r="D14" s="26"/>
      <c r="E14" s="27"/>
      <c r="F14" s="34">
        <f t="shared" si="2"/>
        <v>0</v>
      </c>
      <c r="G14" s="35" t="e">
        <f t="shared" si="3"/>
        <v>#DIV/0!</v>
      </c>
      <c r="I14" s="145" t="e">
        <f t="shared" si="0"/>
        <v>#DIV/0!</v>
      </c>
      <c r="J14" s="145" t="e">
        <f t="shared" si="1"/>
        <v>#DIV/0!</v>
      </c>
    </row>
    <row r="15" spans="1:10" s="2" customFormat="1" ht="25.5" customHeight="1">
      <c r="A15" s="108" t="s">
        <v>100</v>
      </c>
      <c r="B15" s="107" t="s">
        <v>49</v>
      </c>
      <c r="C15" s="19"/>
      <c r="D15" s="26"/>
      <c r="E15" s="27"/>
      <c r="F15" s="34">
        <f t="shared" si="2"/>
        <v>0</v>
      </c>
      <c r="G15" s="35" t="e">
        <f t="shared" si="3"/>
        <v>#DIV/0!</v>
      </c>
      <c r="I15" s="145" t="e">
        <f t="shared" si="0"/>
        <v>#DIV/0!</v>
      </c>
      <c r="J15" s="145" t="e">
        <f t="shared" si="1"/>
        <v>#DIV/0!</v>
      </c>
    </row>
    <row r="16" spans="1:10" s="2" customFormat="1" ht="25.5" customHeight="1">
      <c r="A16" s="108" t="s">
        <v>101</v>
      </c>
      <c r="B16" s="107" t="s">
        <v>54</v>
      </c>
      <c r="C16" s="19"/>
      <c r="D16" s="26"/>
      <c r="E16" s="27"/>
      <c r="F16" s="34">
        <f t="shared" si="2"/>
        <v>0</v>
      </c>
      <c r="G16" s="35" t="e">
        <f t="shared" si="3"/>
        <v>#DIV/0!</v>
      </c>
      <c r="I16" s="145" t="e">
        <f t="shared" si="0"/>
        <v>#DIV/0!</v>
      </c>
      <c r="J16" s="145" t="e">
        <f t="shared" si="1"/>
        <v>#DIV/0!</v>
      </c>
    </row>
    <row r="17" spans="1:10" s="2" customFormat="1" ht="40.5" customHeight="1">
      <c r="A17" s="108" t="s">
        <v>101</v>
      </c>
      <c r="B17" s="113" t="s">
        <v>53</v>
      </c>
      <c r="C17" s="19"/>
      <c r="D17" s="26"/>
      <c r="E17" s="27"/>
      <c r="F17" s="34">
        <f t="shared" si="2"/>
        <v>0</v>
      </c>
      <c r="G17" s="35" t="e">
        <f t="shared" si="3"/>
        <v>#DIV/0!</v>
      </c>
      <c r="I17" s="145" t="e">
        <f t="shared" si="0"/>
        <v>#DIV/0!</v>
      </c>
      <c r="J17" s="145" t="e">
        <f t="shared" si="1"/>
        <v>#DIV/0!</v>
      </c>
    </row>
    <row r="18" spans="1:10" s="15" customFormat="1" ht="23.25" customHeight="1">
      <c r="A18" s="236" t="s">
        <v>1</v>
      </c>
      <c r="B18" s="236"/>
      <c r="C18" s="96"/>
      <c r="D18" s="36">
        <f>SUM(D19:D32)</f>
        <v>0</v>
      </c>
      <c r="E18" s="36">
        <f>SUM(E19:E32)</f>
        <v>0</v>
      </c>
      <c r="F18" s="36">
        <f t="shared" si="2"/>
        <v>0</v>
      </c>
      <c r="G18" s="37" t="e">
        <f t="shared" si="3"/>
        <v>#DIV/0!</v>
      </c>
      <c r="I18" s="124" t="e">
        <f t="shared" si="0"/>
        <v>#DIV/0!</v>
      </c>
      <c r="J18" s="124" t="e">
        <f t="shared" si="1"/>
        <v>#DIV/0!</v>
      </c>
    </row>
    <row r="19" spans="1:10" s="2" customFormat="1" ht="25.5" customHeight="1">
      <c r="A19" s="103">
        <v>611</v>
      </c>
      <c r="B19" s="120" t="s">
        <v>55</v>
      </c>
      <c r="C19" s="19"/>
      <c r="D19" s="26"/>
      <c r="E19" s="27"/>
      <c r="F19" s="34">
        <f t="shared" si="2"/>
        <v>0</v>
      </c>
      <c r="G19" s="35" t="e">
        <f t="shared" si="3"/>
        <v>#DIV/0!</v>
      </c>
      <c r="I19" s="145" t="e">
        <f t="shared" si="0"/>
        <v>#DIV/0!</v>
      </c>
      <c r="J19" s="145" t="e">
        <f t="shared" si="1"/>
        <v>#DIV/0!</v>
      </c>
    </row>
    <row r="20" spans="1:10" s="2" customFormat="1" ht="25.5" customHeight="1">
      <c r="A20" s="103">
        <v>612</v>
      </c>
      <c r="B20" s="19" t="s">
        <v>56</v>
      </c>
      <c r="C20" s="19"/>
      <c r="D20" s="26"/>
      <c r="E20" s="27"/>
      <c r="F20" s="34">
        <f t="shared" si="2"/>
        <v>0</v>
      </c>
      <c r="G20" s="35" t="e">
        <f t="shared" si="3"/>
        <v>#DIV/0!</v>
      </c>
      <c r="I20" s="145" t="e">
        <f t="shared" si="0"/>
        <v>#DIV/0!</v>
      </c>
      <c r="J20" s="145" t="e">
        <f t="shared" si="1"/>
        <v>#DIV/0!</v>
      </c>
    </row>
    <row r="21" spans="1:10" s="2" customFormat="1" ht="25.5" customHeight="1">
      <c r="A21" s="103">
        <v>613</v>
      </c>
      <c r="B21" s="19" t="s">
        <v>57</v>
      </c>
      <c r="C21" s="19"/>
      <c r="D21" s="26"/>
      <c r="E21" s="27"/>
      <c r="F21" s="34">
        <f t="shared" si="2"/>
        <v>0</v>
      </c>
      <c r="G21" s="35" t="e">
        <f t="shared" si="3"/>
        <v>#DIV/0!</v>
      </c>
      <c r="I21" s="145" t="e">
        <f t="shared" si="0"/>
        <v>#DIV/0!</v>
      </c>
      <c r="J21" s="145" t="e">
        <f t="shared" si="1"/>
        <v>#DIV/0!</v>
      </c>
    </row>
    <row r="22" spans="1:10" s="2" customFormat="1" ht="25.5" customHeight="1">
      <c r="A22" s="108" t="s">
        <v>88</v>
      </c>
      <c r="B22" s="19" t="s">
        <v>58</v>
      </c>
      <c r="C22" s="19"/>
      <c r="D22" s="26"/>
      <c r="E22" s="27"/>
      <c r="F22" s="34">
        <f t="shared" si="2"/>
        <v>0</v>
      </c>
      <c r="G22" s="35" t="e">
        <f t="shared" si="3"/>
        <v>#DIV/0!</v>
      </c>
      <c r="I22" s="145" t="e">
        <f t="shared" si="0"/>
        <v>#DIV/0!</v>
      </c>
      <c r="J22" s="145" t="e">
        <f t="shared" si="1"/>
        <v>#DIV/0!</v>
      </c>
    </row>
    <row r="23" spans="1:10" s="2" customFormat="1" ht="25.5" customHeight="1">
      <c r="A23" s="108" t="s">
        <v>89</v>
      </c>
      <c r="B23" s="19" t="s">
        <v>59</v>
      </c>
      <c r="C23" s="19"/>
      <c r="D23" s="26"/>
      <c r="E23" s="27"/>
      <c r="F23" s="34">
        <f t="shared" si="2"/>
        <v>0</v>
      </c>
      <c r="G23" s="35" t="e">
        <f t="shared" si="3"/>
        <v>#DIV/0!</v>
      </c>
      <c r="I23" s="145" t="e">
        <f t="shared" si="0"/>
        <v>#DIV/0!</v>
      </c>
      <c r="J23" s="145" t="e">
        <f t="shared" si="1"/>
        <v>#DIV/0!</v>
      </c>
    </row>
    <row r="24" spans="1:10" s="2" customFormat="1" ht="25.5" customHeight="1">
      <c r="A24" s="103">
        <v>614</v>
      </c>
      <c r="B24" s="19" t="s">
        <v>60</v>
      </c>
      <c r="C24" s="19"/>
      <c r="D24" s="26"/>
      <c r="E24" s="27"/>
      <c r="F24" s="34">
        <f t="shared" si="2"/>
        <v>0</v>
      </c>
      <c r="G24" s="35" t="e">
        <f t="shared" si="3"/>
        <v>#DIV/0!</v>
      </c>
      <c r="I24" s="145" t="e">
        <f t="shared" si="0"/>
        <v>#DIV/0!</v>
      </c>
      <c r="J24" s="145" t="e">
        <f t="shared" si="1"/>
        <v>#DIV/0!</v>
      </c>
    </row>
    <row r="25" spans="1:10" s="2" customFormat="1" ht="25.5" customHeight="1">
      <c r="A25" s="103">
        <v>615</v>
      </c>
      <c r="B25" s="19" t="s">
        <v>61</v>
      </c>
      <c r="C25" s="19"/>
      <c r="D25" s="26"/>
      <c r="E25" s="27"/>
      <c r="F25" s="34">
        <f t="shared" si="2"/>
        <v>0</v>
      </c>
      <c r="G25" s="35" t="e">
        <f t="shared" si="3"/>
        <v>#DIV/0!</v>
      </c>
      <c r="I25" s="145" t="e">
        <f t="shared" si="0"/>
        <v>#DIV/0!</v>
      </c>
      <c r="J25" s="145" t="e">
        <f t="shared" si="1"/>
        <v>#DIV/0!</v>
      </c>
    </row>
    <row r="26" spans="1:10" s="2" customFormat="1" ht="25.5" customHeight="1">
      <c r="A26" s="108" t="s">
        <v>83</v>
      </c>
      <c r="B26" s="19" t="s">
        <v>62</v>
      </c>
      <c r="C26" s="19"/>
      <c r="D26" s="26"/>
      <c r="E26" s="27"/>
      <c r="F26" s="34">
        <f t="shared" si="2"/>
        <v>0</v>
      </c>
      <c r="G26" s="35" t="e">
        <f t="shared" si="3"/>
        <v>#DIV/0!</v>
      </c>
      <c r="I26" s="145" t="e">
        <f t="shared" si="0"/>
        <v>#DIV/0!</v>
      </c>
      <c r="J26" s="145" t="e">
        <f t="shared" si="1"/>
        <v>#DIV/0!</v>
      </c>
    </row>
    <row r="27" spans="1:10" s="2" customFormat="1" ht="25.5" customHeight="1">
      <c r="A27" s="108" t="s">
        <v>84</v>
      </c>
      <c r="B27" s="20" t="s">
        <v>106</v>
      </c>
      <c r="C27" s="20"/>
      <c r="D27" s="26"/>
      <c r="E27" s="27"/>
      <c r="F27" s="34">
        <f t="shared" si="2"/>
        <v>0</v>
      </c>
      <c r="G27" s="35" t="e">
        <f t="shared" si="3"/>
        <v>#DIV/0!</v>
      </c>
      <c r="I27" s="145" t="e">
        <f t="shared" si="0"/>
        <v>#DIV/0!</v>
      </c>
      <c r="J27" s="145" t="e">
        <f t="shared" si="1"/>
        <v>#DIV/0!</v>
      </c>
    </row>
    <row r="28" spans="1:10" s="2" customFormat="1" ht="25.5" customHeight="1">
      <c r="A28" s="108" t="s">
        <v>85</v>
      </c>
      <c r="B28" s="20" t="s">
        <v>63</v>
      </c>
      <c r="C28" s="20"/>
      <c r="D28" s="26"/>
      <c r="E28" s="27"/>
      <c r="F28" s="34">
        <f t="shared" si="2"/>
        <v>0</v>
      </c>
      <c r="G28" s="35" t="e">
        <f t="shared" si="3"/>
        <v>#DIV/0!</v>
      </c>
      <c r="I28" s="145" t="e">
        <f t="shared" si="0"/>
        <v>#DIV/0!</v>
      </c>
      <c r="J28" s="145" t="e">
        <f t="shared" si="1"/>
        <v>#DIV/0!</v>
      </c>
    </row>
    <row r="29" spans="1:10" s="2" customFormat="1" ht="25.5" customHeight="1">
      <c r="A29" s="103">
        <v>616</v>
      </c>
      <c r="B29" s="20" t="s">
        <v>64</v>
      </c>
      <c r="C29" s="20"/>
      <c r="D29" s="26"/>
      <c r="E29" s="27"/>
      <c r="F29" s="34">
        <f t="shared" si="2"/>
        <v>0</v>
      </c>
      <c r="G29" s="35" t="e">
        <f t="shared" si="3"/>
        <v>#DIV/0!</v>
      </c>
      <c r="I29" s="145" t="e">
        <f t="shared" si="0"/>
        <v>#DIV/0!</v>
      </c>
      <c r="J29" s="145" t="e">
        <f t="shared" si="1"/>
        <v>#DIV/0!</v>
      </c>
    </row>
    <row r="30" spans="1:10" s="2" customFormat="1" ht="25.5" customHeight="1">
      <c r="A30" s="103">
        <v>618</v>
      </c>
      <c r="B30" s="20" t="s">
        <v>65</v>
      </c>
      <c r="C30" s="20"/>
      <c r="D30" s="26"/>
      <c r="E30" s="27"/>
      <c r="F30" s="34">
        <f t="shared" si="2"/>
        <v>0</v>
      </c>
      <c r="G30" s="35" t="e">
        <f t="shared" si="3"/>
        <v>#DIV/0!</v>
      </c>
      <c r="I30" s="145" t="e">
        <f t="shared" si="0"/>
        <v>#DIV/0!</v>
      </c>
      <c r="J30" s="145" t="e">
        <f t="shared" si="1"/>
        <v>#DIV/0!</v>
      </c>
    </row>
    <row r="31" spans="1:10" s="2" customFormat="1" ht="25.5" customHeight="1">
      <c r="A31" s="108" t="s">
        <v>86</v>
      </c>
      <c r="B31" s="20" t="s">
        <v>66</v>
      </c>
      <c r="C31" s="20"/>
      <c r="D31" s="26"/>
      <c r="E31" s="27"/>
      <c r="F31" s="34">
        <f t="shared" si="2"/>
        <v>0</v>
      </c>
      <c r="G31" s="35" t="e">
        <f t="shared" si="3"/>
        <v>#DIV/0!</v>
      </c>
      <c r="I31" s="145" t="e">
        <f t="shared" si="0"/>
        <v>#DIV/0!</v>
      </c>
      <c r="J31" s="145" t="e">
        <f t="shared" si="1"/>
        <v>#DIV/0!</v>
      </c>
    </row>
    <row r="32" spans="1:10" s="2" customFormat="1" ht="25.5" customHeight="1">
      <c r="A32" s="119" t="s">
        <v>87</v>
      </c>
      <c r="B32" s="20" t="s">
        <v>67</v>
      </c>
      <c r="C32" s="20"/>
      <c r="D32" s="26"/>
      <c r="E32" s="27"/>
      <c r="F32" s="34">
        <f t="shared" si="2"/>
        <v>0</v>
      </c>
      <c r="G32" s="35" t="e">
        <f t="shared" si="3"/>
        <v>#DIV/0!</v>
      </c>
      <c r="I32" s="145" t="e">
        <f t="shared" si="0"/>
        <v>#DIV/0!</v>
      </c>
      <c r="J32" s="145" t="e">
        <f t="shared" si="1"/>
        <v>#DIV/0!</v>
      </c>
    </row>
    <row r="33" spans="1:10" s="4" customFormat="1" ht="23.25" customHeight="1">
      <c r="A33" s="237" t="s">
        <v>2</v>
      </c>
      <c r="B33" s="237"/>
      <c r="C33" s="97"/>
      <c r="D33" s="36">
        <f>SUM(D34:D49)</f>
        <v>0</v>
      </c>
      <c r="E33" s="36">
        <f>SUM(E34:E49)</f>
        <v>0</v>
      </c>
      <c r="F33" s="36">
        <f t="shared" si="2"/>
        <v>0</v>
      </c>
      <c r="G33" s="37" t="e">
        <f t="shared" si="3"/>
        <v>#DIV/0!</v>
      </c>
      <c r="I33" s="124" t="e">
        <f>D33/$D$70</f>
        <v>#DIV/0!</v>
      </c>
      <c r="J33" s="124" t="e">
        <f>E33/$E$70</f>
        <v>#DIV/0!</v>
      </c>
    </row>
    <row r="34" spans="1:10" s="4" customFormat="1" ht="25.5" customHeight="1">
      <c r="A34" s="109">
        <v>621</v>
      </c>
      <c r="B34" s="21" t="s">
        <v>68</v>
      </c>
      <c r="C34" s="11"/>
      <c r="D34" s="26"/>
      <c r="E34" s="27"/>
      <c r="F34" s="34">
        <f t="shared" si="2"/>
        <v>0</v>
      </c>
      <c r="G34" s="35" t="e">
        <f>E34/D34-1</f>
        <v>#DIV/0!</v>
      </c>
      <c r="I34" s="145" t="e">
        <f>D34/$D$70</f>
        <v>#DIV/0!</v>
      </c>
      <c r="J34" s="145" t="e">
        <f>E34/$E$70</f>
        <v>#DIV/0!</v>
      </c>
    </row>
    <row r="35" spans="1:10" s="2" customFormat="1" ht="25.5" customHeight="1">
      <c r="A35" s="103">
        <v>622</v>
      </c>
      <c r="B35" s="19" t="s">
        <v>69</v>
      </c>
      <c r="C35" s="19"/>
      <c r="D35" s="26"/>
      <c r="E35" s="27"/>
      <c r="F35" s="34">
        <f t="shared" si="2"/>
        <v>0</v>
      </c>
      <c r="G35" s="35" t="e">
        <f aca="true" t="shared" si="4" ref="G35:G48">E35/D35-1</f>
        <v>#DIV/0!</v>
      </c>
      <c r="I35" s="145" t="e">
        <f aca="true" t="shared" si="5" ref="I35:I64">D35/$D$70</f>
        <v>#DIV/0!</v>
      </c>
      <c r="J35" s="145" t="e">
        <f aca="true" t="shared" si="6" ref="J35:J64">E35/$E$70</f>
        <v>#DIV/0!</v>
      </c>
    </row>
    <row r="36" spans="1:10" s="2" customFormat="1" ht="25.5" customHeight="1">
      <c r="A36" s="108" t="s">
        <v>90</v>
      </c>
      <c r="B36" s="19" t="s">
        <v>70</v>
      </c>
      <c r="C36" s="19"/>
      <c r="D36" s="26"/>
      <c r="E36" s="27"/>
      <c r="F36" s="34">
        <f t="shared" si="2"/>
        <v>0</v>
      </c>
      <c r="G36" s="35" t="e">
        <f t="shared" si="4"/>
        <v>#DIV/0!</v>
      </c>
      <c r="I36" s="145" t="e">
        <f t="shared" si="5"/>
        <v>#DIV/0!</v>
      </c>
      <c r="J36" s="145" t="e">
        <f t="shared" si="6"/>
        <v>#DIV/0!</v>
      </c>
    </row>
    <row r="37" spans="1:10" s="4" customFormat="1" ht="25.5" customHeight="1">
      <c r="A37" s="110" t="s">
        <v>91</v>
      </c>
      <c r="B37" s="11" t="s">
        <v>71</v>
      </c>
      <c r="C37" s="11"/>
      <c r="D37" s="26"/>
      <c r="E37" s="27"/>
      <c r="F37" s="34">
        <f t="shared" si="2"/>
        <v>0</v>
      </c>
      <c r="G37" s="35" t="e">
        <f t="shared" si="4"/>
        <v>#DIV/0!</v>
      </c>
      <c r="I37" s="145" t="e">
        <f t="shared" si="5"/>
        <v>#DIV/0!</v>
      </c>
      <c r="J37" s="145" t="e">
        <f t="shared" si="6"/>
        <v>#DIV/0!</v>
      </c>
    </row>
    <row r="38" spans="1:10" s="2" customFormat="1" ht="25.5" customHeight="1">
      <c r="A38" s="103">
        <v>623</v>
      </c>
      <c r="B38" s="19" t="s">
        <v>72</v>
      </c>
      <c r="C38" s="19"/>
      <c r="D38" s="26"/>
      <c r="E38" s="27"/>
      <c r="F38" s="34">
        <f t="shared" si="2"/>
        <v>0</v>
      </c>
      <c r="G38" s="35" t="e">
        <f t="shared" si="4"/>
        <v>#DIV/0!</v>
      </c>
      <c r="I38" s="145" t="e">
        <f t="shared" si="5"/>
        <v>#DIV/0!</v>
      </c>
      <c r="J38" s="145" t="e">
        <f t="shared" si="6"/>
        <v>#DIV/0!</v>
      </c>
    </row>
    <row r="39" spans="1:10" s="2" customFormat="1" ht="25.5" customHeight="1">
      <c r="A39" s="108" t="s">
        <v>92</v>
      </c>
      <c r="B39" s="19" t="s">
        <v>82</v>
      </c>
      <c r="C39" s="19"/>
      <c r="D39" s="26"/>
      <c r="E39" s="27"/>
      <c r="F39" s="34">
        <f t="shared" si="2"/>
        <v>0</v>
      </c>
      <c r="G39" s="35" t="e">
        <f t="shared" si="4"/>
        <v>#DIV/0!</v>
      </c>
      <c r="I39" s="145" t="e">
        <f t="shared" si="5"/>
        <v>#DIV/0!</v>
      </c>
      <c r="J39" s="145" t="e">
        <f t="shared" si="6"/>
        <v>#DIV/0!</v>
      </c>
    </row>
    <row r="40" spans="1:10" s="2" customFormat="1" ht="25.5" customHeight="1">
      <c r="A40" s="108" t="s">
        <v>93</v>
      </c>
      <c r="B40" s="19" t="s">
        <v>73</v>
      </c>
      <c r="C40" s="19"/>
      <c r="D40" s="26"/>
      <c r="E40" s="27"/>
      <c r="F40" s="34">
        <f t="shared" si="2"/>
        <v>0</v>
      </c>
      <c r="G40" s="35" t="e">
        <f t="shared" si="4"/>
        <v>#DIV/0!</v>
      </c>
      <c r="I40" s="145" t="e">
        <f t="shared" si="5"/>
        <v>#DIV/0!</v>
      </c>
      <c r="J40" s="145" t="e">
        <f t="shared" si="6"/>
        <v>#DIV/0!</v>
      </c>
    </row>
    <row r="41" spans="1:10" s="2" customFormat="1" ht="25.5" customHeight="1">
      <c r="A41" s="108" t="s">
        <v>94</v>
      </c>
      <c r="B41" s="19" t="s">
        <v>74</v>
      </c>
      <c r="C41" s="19"/>
      <c r="D41" s="26"/>
      <c r="E41" s="27"/>
      <c r="F41" s="34">
        <f t="shared" si="2"/>
        <v>0</v>
      </c>
      <c r="G41" s="35" t="e">
        <f t="shared" si="4"/>
        <v>#DIV/0!</v>
      </c>
      <c r="I41" s="145" t="e">
        <f t="shared" si="5"/>
        <v>#DIV/0!</v>
      </c>
      <c r="J41" s="145" t="e">
        <f t="shared" si="6"/>
        <v>#DIV/0!</v>
      </c>
    </row>
    <row r="42" spans="1:10" s="2" customFormat="1" ht="25.5" customHeight="1">
      <c r="A42" s="103">
        <v>624</v>
      </c>
      <c r="B42" s="19" t="s">
        <v>75</v>
      </c>
      <c r="C42" s="19"/>
      <c r="D42" s="26"/>
      <c r="E42" s="27"/>
      <c r="F42" s="34">
        <f t="shared" si="2"/>
        <v>0</v>
      </c>
      <c r="G42" s="35" t="e">
        <f t="shared" si="4"/>
        <v>#DIV/0!</v>
      </c>
      <c r="I42" s="145" t="e">
        <f t="shared" si="5"/>
        <v>#DIV/0!</v>
      </c>
      <c r="J42" s="145" t="e">
        <f t="shared" si="6"/>
        <v>#DIV/0!</v>
      </c>
    </row>
    <row r="43" spans="1:10" s="2" customFormat="1" ht="25.5" customHeight="1">
      <c r="A43" s="103">
        <v>625</v>
      </c>
      <c r="B43" s="19" t="s">
        <v>76</v>
      </c>
      <c r="C43" s="19"/>
      <c r="D43" s="26"/>
      <c r="E43" s="27"/>
      <c r="F43" s="34">
        <f t="shared" si="2"/>
        <v>0</v>
      </c>
      <c r="G43" s="35" t="e">
        <f t="shared" si="4"/>
        <v>#DIV/0!</v>
      </c>
      <c r="I43" s="145" t="e">
        <f t="shared" si="5"/>
        <v>#DIV/0!</v>
      </c>
      <c r="J43" s="145" t="e">
        <f t="shared" si="6"/>
        <v>#DIV/0!</v>
      </c>
    </row>
    <row r="44" spans="1:10" s="2" customFormat="1" ht="25.5" customHeight="1">
      <c r="A44" s="108" t="s">
        <v>95</v>
      </c>
      <c r="B44" s="19" t="s">
        <v>77</v>
      </c>
      <c r="C44" s="19"/>
      <c r="D44" s="26"/>
      <c r="E44" s="27"/>
      <c r="F44" s="34">
        <f t="shared" si="2"/>
        <v>0</v>
      </c>
      <c r="G44" s="35" t="e">
        <f t="shared" si="4"/>
        <v>#DIV/0!</v>
      </c>
      <c r="I44" s="145" t="e">
        <f t="shared" si="5"/>
        <v>#DIV/0!</v>
      </c>
      <c r="J44" s="145" t="e">
        <f t="shared" si="6"/>
        <v>#DIV/0!</v>
      </c>
    </row>
    <row r="45" spans="1:10" s="2" customFormat="1" ht="25.5" customHeight="1">
      <c r="A45" s="108" t="s">
        <v>96</v>
      </c>
      <c r="B45" s="19" t="s">
        <v>78</v>
      </c>
      <c r="C45" s="19"/>
      <c r="D45" s="26"/>
      <c r="E45" s="27"/>
      <c r="F45" s="34">
        <f t="shared" si="2"/>
        <v>0</v>
      </c>
      <c r="G45" s="35" t="e">
        <f t="shared" si="4"/>
        <v>#DIV/0!</v>
      </c>
      <c r="I45" s="145" t="e">
        <f t="shared" si="5"/>
        <v>#DIV/0!</v>
      </c>
      <c r="J45" s="145" t="e">
        <f t="shared" si="6"/>
        <v>#DIV/0!</v>
      </c>
    </row>
    <row r="46" spans="1:10" s="2" customFormat="1" ht="25.5" customHeight="1">
      <c r="A46" s="108" t="s">
        <v>97</v>
      </c>
      <c r="B46" s="19" t="s">
        <v>79</v>
      </c>
      <c r="C46" s="19"/>
      <c r="D46" s="26"/>
      <c r="E46" s="27"/>
      <c r="F46" s="34">
        <f t="shared" si="2"/>
        <v>0</v>
      </c>
      <c r="G46" s="35" t="e">
        <f t="shared" si="4"/>
        <v>#DIV/0!</v>
      </c>
      <c r="I46" s="145" t="e">
        <f t="shared" si="5"/>
        <v>#DIV/0!</v>
      </c>
      <c r="J46" s="145" t="e">
        <f t="shared" si="6"/>
        <v>#DIV/0!</v>
      </c>
    </row>
    <row r="47" spans="1:10" s="2" customFormat="1" ht="25.5" customHeight="1">
      <c r="A47" s="103">
        <v>626</v>
      </c>
      <c r="B47" s="19" t="s">
        <v>80</v>
      </c>
      <c r="C47" s="19"/>
      <c r="D47" s="26"/>
      <c r="E47" s="27"/>
      <c r="F47" s="34">
        <f t="shared" si="2"/>
        <v>0</v>
      </c>
      <c r="G47" s="35" t="e">
        <f t="shared" si="4"/>
        <v>#DIV/0!</v>
      </c>
      <c r="I47" s="145" t="e">
        <f t="shared" si="5"/>
        <v>#DIV/0!</v>
      </c>
      <c r="J47" s="145" t="e">
        <f t="shared" si="6"/>
        <v>#DIV/0!</v>
      </c>
    </row>
    <row r="48" spans="1:10" s="2" customFormat="1" ht="25.5" customHeight="1">
      <c r="A48" s="103">
        <v>627</v>
      </c>
      <c r="B48" s="19" t="s">
        <v>81</v>
      </c>
      <c r="C48" s="19"/>
      <c r="D48" s="26"/>
      <c r="E48" s="27"/>
      <c r="F48" s="34">
        <f t="shared" si="2"/>
        <v>0</v>
      </c>
      <c r="G48" s="35" t="e">
        <f t="shared" si="4"/>
        <v>#DIV/0!</v>
      </c>
      <c r="I48" s="145" t="e">
        <f t="shared" si="5"/>
        <v>#DIV/0!</v>
      </c>
      <c r="J48" s="145" t="e">
        <f t="shared" si="6"/>
        <v>#DIV/0!</v>
      </c>
    </row>
    <row r="49" spans="1:10" s="2" customFormat="1" ht="25.5" customHeight="1">
      <c r="A49" s="117">
        <v>628</v>
      </c>
      <c r="B49" s="19" t="s">
        <v>65</v>
      </c>
      <c r="C49" s="19"/>
      <c r="D49" s="26"/>
      <c r="E49" s="27"/>
      <c r="F49" s="34">
        <f>E49-D49</f>
        <v>0</v>
      </c>
      <c r="G49" s="35" t="e">
        <f>E49/D49-1</f>
        <v>#DIV/0!</v>
      </c>
      <c r="I49" s="145" t="e">
        <f t="shared" si="5"/>
        <v>#DIV/0!</v>
      </c>
      <c r="J49" s="145" t="e">
        <f t="shared" si="6"/>
        <v>#DIV/0!</v>
      </c>
    </row>
    <row r="50" spans="1:10" s="22" customFormat="1" ht="23.25" customHeight="1">
      <c r="A50" s="232" t="s">
        <v>3</v>
      </c>
      <c r="B50" s="232"/>
      <c r="C50" s="95"/>
      <c r="D50" s="36">
        <f>SUM(D51:D52)</f>
        <v>0</v>
      </c>
      <c r="E50" s="36">
        <f>SUM(E51:E52)</f>
        <v>0</v>
      </c>
      <c r="F50" s="36">
        <f>E50-D50</f>
        <v>0</v>
      </c>
      <c r="G50" s="37" t="e">
        <f>E50/D50-1</f>
        <v>#DIV/0!</v>
      </c>
      <c r="I50" s="124" t="e">
        <f t="shared" si="5"/>
        <v>#DIV/0!</v>
      </c>
      <c r="J50" s="124" t="e">
        <f t="shared" si="6"/>
        <v>#DIV/0!</v>
      </c>
    </row>
    <row r="51" spans="1:10" s="22" customFormat="1" ht="35.25" customHeight="1">
      <c r="A51" s="10">
        <v>631</v>
      </c>
      <c r="B51" s="118" t="s">
        <v>14</v>
      </c>
      <c r="C51" s="23"/>
      <c r="D51" s="26"/>
      <c r="E51" s="27"/>
      <c r="F51" s="34">
        <f>E51-D51</f>
        <v>0</v>
      </c>
      <c r="G51" s="35" t="e">
        <f>E51/D51-1</f>
        <v>#DIV/0!</v>
      </c>
      <c r="I51" s="145" t="e">
        <f t="shared" si="5"/>
        <v>#DIV/0!</v>
      </c>
      <c r="J51" s="145" t="e">
        <f t="shared" si="6"/>
        <v>#DIV/0!</v>
      </c>
    </row>
    <row r="52" spans="1:10" s="22" customFormat="1" ht="25.5" customHeight="1">
      <c r="A52" s="116">
        <v>635</v>
      </c>
      <c r="B52" s="23" t="s">
        <v>102</v>
      </c>
      <c r="C52" s="23"/>
      <c r="D52" s="26"/>
      <c r="E52" s="27"/>
      <c r="F52" s="34">
        <f>E52-D52</f>
        <v>0</v>
      </c>
      <c r="G52" s="35" t="e">
        <f>E52/D52-1</f>
        <v>#DIV/0!</v>
      </c>
      <c r="I52" s="145" t="e">
        <f t="shared" si="5"/>
        <v>#DIV/0!</v>
      </c>
      <c r="J52" s="145" t="e">
        <f t="shared" si="6"/>
        <v>#DIV/0!</v>
      </c>
    </row>
    <row r="53" spans="1:10" s="22" customFormat="1" ht="23.25" customHeight="1">
      <c r="A53" s="232" t="s">
        <v>112</v>
      </c>
      <c r="B53" s="232"/>
      <c r="C53" s="233"/>
      <c r="D53" s="36">
        <f>SUM(D54:D56)</f>
        <v>0</v>
      </c>
      <c r="E53" s="36">
        <f>SUM(E54:E56)</f>
        <v>0</v>
      </c>
      <c r="F53" s="36">
        <f>E54-D54</f>
        <v>0</v>
      </c>
      <c r="G53" s="37" t="e">
        <f>E54/D54-1</f>
        <v>#DIV/0!</v>
      </c>
      <c r="I53" s="124" t="e">
        <f t="shared" si="5"/>
        <v>#DIV/0!</v>
      </c>
      <c r="J53" s="124" t="e">
        <f t="shared" si="6"/>
        <v>#DIV/0!</v>
      </c>
    </row>
    <row r="54" spans="1:10" s="22" customFormat="1" ht="39" customHeight="1">
      <c r="A54" s="10" t="s">
        <v>111</v>
      </c>
      <c r="B54" s="234" t="s">
        <v>116</v>
      </c>
      <c r="C54" s="229"/>
      <c r="D54" s="78">
        <f>'641-645-Personnel'!T26</f>
        <v>0</v>
      </c>
      <c r="E54" s="79">
        <f>'641-645-Personnel'!T51</f>
        <v>0</v>
      </c>
      <c r="F54" s="34">
        <f aca="true" t="shared" si="7" ref="F54:F61">E54-D54</f>
        <v>0</v>
      </c>
      <c r="G54" s="35" t="e">
        <f aca="true" t="shared" si="8" ref="G54:G61">E54/D54-1</f>
        <v>#DIV/0!</v>
      </c>
      <c r="I54" s="114" t="e">
        <f t="shared" si="5"/>
        <v>#DIV/0!</v>
      </c>
      <c r="J54" s="114" t="e">
        <f t="shared" si="6"/>
        <v>#DIV/0!</v>
      </c>
    </row>
    <row r="55" spans="1:10" s="22" customFormat="1" ht="25.5" customHeight="1">
      <c r="A55" s="10">
        <v>647</v>
      </c>
      <c r="B55" s="118" t="s">
        <v>109</v>
      </c>
      <c r="C55" s="23"/>
      <c r="D55" s="26"/>
      <c r="E55" s="27"/>
      <c r="F55" s="34">
        <f t="shared" si="7"/>
        <v>0</v>
      </c>
      <c r="G55" s="35" t="e">
        <f t="shared" si="8"/>
        <v>#DIV/0!</v>
      </c>
      <c r="I55" s="145" t="e">
        <f t="shared" si="5"/>
        <v>#DIV/0!</v>
      </c>
      <c r="J55" s="145" t="e">
        <f t="shared" si="6"/>
        <v>#DIV/0!</v>
      </c>
    </row>
    <row r="56" spans="1:10" s="22" customFormat="1" ht="24.75" customHeight="1">
      <c r="A56" s="116">
        <v>648</v>
      </c>
      <c r="B56" s="23" t="s">
        <v>110</v>
      </c>
      <c r="C56" s="23"/>
      <c r="D56" s="26"/>
      <c r="E56" s="27"/>
      <c r="F56" s="34">
        <f t="shared" si="7"/>
        <v>0</v>
      </c>
      <c r="G56" s="35" t="e">
        <f t="shared" si="8"/>
        <v>#DIV/0!</v>
      </c>
      <c r="I56" s="145" t="e">
        <f t="shared" si="5"/>
        <v>#DIV/0!</v>
      </c>
      <c r="J56" s="145" t="e">
        <f t="shared" si="6"/>
        <v>#DIV/0!</v>
      </c>
    </row>
    <row r="57" spans="1:10" s="31" customFormat="1" ht="22.5" customHeight="1">
      <c r="A57" s="227" t="s">
        <v>103</v>
      </c>
      <c r="B57" s="228"/>
      <c r="C57" s="229"/>
      <c r="D57" s="80">
        <f>SUM(D58:D59)</f>
        <v>0</v>
      </c>
      <c r="E57" s="80">
        <f>SUM(E58:E59)</f>
        <v>0</v>
      </c>
      <c r="F57" s="76">
        <f t="shared" si="7"/>
        <v>0</v>
      </c>
      <c r="G57" s="75" t="e">
        <f t="shared" si="8"/>
        <v>#DIV/0!</v>
      </c>
      <c r="I57" s="124" t="e">
        <f t="shared" si="5"/>
        <v>#DIV/0!</v>
      </c>
      <c r="J57" s="124" t="e">
        <f t="shared" si="6"/>
        <v>#DIV/0!</v>
      </c>
    </row>
    <row r="58" spans="1:10" s="22" customFormat="1" ht="25.5" customHeight="1">
      <c r="A58" s="10">
        <v>657</v>
      </c>
      <c r="B58" s="23" t="s">
        <v>104</v>
      </c>
      <c r="C58" s="23"/>
      <c r="D58" s="121"/>
      <c r="E58" s="27"/>
      <c r="F58" s="34">
        <f t="shared" si="7"/>
        <v>0</v>
      </c>
      <c r="G58" s="35" t="e">
        <f t="shared" si="8"/>
        <v>#DIV/0!</v>
      </c>
      <c r="I58" s="145" t="e">
        <f t="shared" si="5"/>
        <v>#DIV/0!</v>
      </c>
      <c r="J58" s="145" t="e">
        <f t="shared" si="6"/>
        <v>#DIV/0!</v>
      </c>
    </row>
    <row r="59" spans="1:10" s="22" customFormat="1" ht="25.5" customHeight="1">
      <c r="A59" s="10">
        <v>658</v>
      </c>
      <c r="B59" s="23" t="s">
        <v>105</v>
      </c>
      <c r="C59" s="23"/>
      <c r="D59" s="26"/>
      <c r="E59" s="27"/>
      <c r="F59" s="34">
        <f t="shared" si="7"/>
        <v>0</v>
      </c>
      <c r="G59" s="35" t="e">
        <f t="shared" si="8"/>
        <v>#DIV/0!</v>
      </c>
      <c r="I59" s="145" t="e">
        <f t="shared" si="5"/>
        <v>#DIV/0!</v>
      </c>
      <c r="J59" s="145" t="e">
        <f t="shared" si="6"/>
        <v>#DIV/0!</v>
      </c>
    </row>
    <row r="60" spans="1:10" s="32" customFormat="1" ht="23.25" customHeight="1">
      <c r="A60" s="238" t="s">
        <v>4</v>
      </c>
      <c r="B60" s="238"/>
      <c r="C60" s="111"/>
      <c r="D60" s="77"/>
      <c r="E60" s="77"/>
      <c r="F60" s="74">
        <f t="shared" si="7"/>
        <v>0</v>
      </c>
      <c r="G60" s="75" t="e">
        <f t="shared" si="8"/>
        <v>#DIV/0!</v>
      </c>
      <c r="I60" s="114" t="e">
        <f t="shared" si="5"/>
        <v>#DIV/0!</v>
      </c>
      <c r="J60" s="114" t="e">
        <f t="shared" si="6"/>
        <v>#DIV/0!</v>
      </c>
    </row>
    <row r="61" spans="1:10" s="32" customFormat="1" ht="23.25" customHeight="1">
      <c r="A61" s="238" t="s">
        <v>5</v>
      </c>
      <c r="B61" s="238"/>
      <c r="C61" s="112"/>
      <c r="D61" s="29"/>
      <c r="E61" s="29"/>
      <c r="F61" s="74">
        <f t="shared" si="7"/>
        <v>0</v>
      </c>
      <c r="G61" s="75" t="e">
        <f t="shared" si="8"/>
        <v>#DIV/0!</v>
      </c>
      <c r="I61" s="114" t="e">
        <f t="shared" si="5"/>
        <v>#DIV/0!</v>
      </c>
      <c r="J61" s="114" t="e">
        <f t="shared" si="6"/>
        <v>#DIV/0!</v>
      </c>
    </row>
    <row r="62" spans="1:10" s="32" customFormat="1" ht="22.5" customHeight="1">
      <c r="A62" s="230" t="s">
        <v>108</v>
      </c>
      <c r="B62" s="231"/>
      <c r="C62" s="229"/>
      <c r="D62" s="123">
        <f>SUM(D63:D64)</f>
        <v>0</v>
      </c>
      <c r="E62" s="115">
        <f>SUM(E63:E64)</f>
        <v>0</v>
      </c>
      <c r="F62" s="74">
        <f>E63-D63</f>
        <v>0</v>
      </c>
      <c r="G62" s="75" t="e">
        <f>E63/D63-1</f>
        <v>#DIV/0!</v>
      </c>
      <c r="I62" s="114" t="e">
        <f t="shared" si="5"/>
        <v>#DIV/0!</v>
      </c>
      <c r="J62" s="114" t="e">
        <f t="shared" si="6"/>
        <v>#DIV/0!</v>
      </c>
    </row>
    <row r="63" spans="1:10" s="22" customFormat="1" ht="27.75" customHeight="1">
      <c r="A63" s="10">
        <v>681</v>
      </c>
      <c r="B63" s="234" t="s">
        <v>117</v>
      </c>
      <c r="C63" s="229"/>
      <c r="D63" s="123">
        <f>'681-Amorts'!F25</f>
        <v>0</v>
      </c>
      <c r="E63" s="122">
        <f>'681-Amorts'!L25</f>
        <v>0</v>
      </c>
      <c r="F63" s="34">
        <f>E63-D63</f>
        <v>0</v>
      </c>
      <c r="G63" s="35" t="e">
        <f>E63/D63-1</f>
        <v>#DIV/0!</v>
      </c>
      <c r="I63" s="114" t="e">
        <f t="shared" si="5"/>
        <v>#DIV/0!</v>
      </c>
      <c r="J63" s="114" t="e">
        <f t="shared" si="6"/>
        <v>#DIV/0!</v>
      </c>
    </row>
    <row r="64" spans="1:10" s="22" customFormat="1" ht="35.25" customHeight="1">
      <c r="A64" s="10">
        <v>689</v>
      </c>
      <c r="B64" s="23" t="s">
        <v>107</v>
      </c>
      <c r="C64" s="23"/>
      <c r="D64" s="121"/>
      <c r="E64" s="27"/>
      <c r="F64" s="34">
        <f>E64-D64</f>
        <v>0</v>
      </c>
      <c r="G64" s="35" t="e">
        <f>E64/D64-1</f>
        <v>#DIV/0!</v>
      </c>
      <c r="I64" s="145" t="e">
        <f t="shared" si="5"/>
        <v>#DIV/0!</v>
      </c>
      <c r="J64" s="145" t="e">
        <f t="shared" si="6"/>
        <v>#DIV/0!</v>
      </c>
    </row>
    <row r="65" spans="1:10" s="7" customFormat="1" ht="24" customHeight="1">
      <c r="A65" s="242" t="s">
        <v>132</v>
      </c>
      <c r="B65" s="243"/>
      <c r="C65" s="243"/>
      <c r="D65" s="243"/>
      <c r="E65" s="243"/>
      <c r="F65" s="243"/>
      <c r="G65" s="243"/>
      <c r="I65" s="142"/>
      <c r="J65" s="142"/>
    </row>
    <row r="66" spans="1:10" ht="15">
      <c r="A66" s="239" t="s">
        <v>129</v>
      </c>
      <c r="B66" s="240"/>
      <c r="C66" s="118"/>
      <c r="D66" s="121"/>
      <c r="E66" s="143"/>
      <c r="F66" s="144">
        <f>E66-D66</f>
        <v>0</v>
      </c>
      <c r="G66" s="145" t="e">
        <f>E66/D66-1</f>
        <v>#DIV/0!</v>
      </c>
      <c r="I66" s="145" t="e">
        <f>D66/$D$70</f>
        <v>#DIV/0!</v>
      </c>
      <c r="J66" s="145" t="e">
        <f>E66/$E$70</f>
        <v>#DIV/0!</v>
      </c>
    </row>
    <row r="67" spans="1:10" ht="15">
      <c r="A67" s="241" t="s">
        <v>130</v>
      </c>
      <c r="B67" s="229"/>
      <c r="C67" s="23"/>
      <c r="D67" s="121"/>
      <c r="E67" s="27"/>
      <c r="F67" s="34">
        <f>E67-D67</f>
        <v>0</v>
      </c>
      <c r="G67" s="35" t="e">
        <f>E67/D67-1</f>
        <v>#DIV/0!</v>
      </c>
      <c r="I67" s="145" t="e">
        <f>D67/$D$70</f>
        <v>#DIV/0!</v>
      </c>
      <c r="J67" s="145" t="e">
        <f>E67/$E$70</f>
        <v>#DIV/0!</v>
      </c>
    </row>
    <row r="68" spans="1:10" ht="15">
      <c r="A68" s="241" t="s">
        <v>131</v>
      </c>
      <c r="B68" s="229"/>
      <c r="C68" s="23"/>
      <c r="D68" s="121"/>
      <c r="E68" s="27"/>
      <c r="F68" s="34">
        <f>E68-D68</f>
        <v>0</v>
      </c>
      <c r="G68" s="35" t="e">
        <f>E68/D68-1</f>
        <v>#DIV/0!</v>
      </c>
      <c r="I68" s="145" t="e">
        <f>D68/$D$70</f>
        <v>#DIV/0!</v>
      </c>
      <c r="J68" s="145" t="e">
        <f>E68/$E$70</f>
        <v>#DIV/0!</v>
      </c>
    </row>
    <row r="69" spans="1:10" s="7" customFormat="1" ht="9.75" customHeight="1">
      <c r="A69" s="104"/>
      <c r="D69" s="28"/>
      <c r="E69" s="28"/>
      <c r="F69" s="28"/>
      <c r="G69" s="28"/>
      <c r="I69" s="28"/>
      <c r="J69" s="28"/>
    </row>
    <row r="70" spans="1:10" s="33" customFormat="1" ht="27.75" customHeight="1">
      <c r="A70" s="105"/>
      <c r="B70" s="192" t="s">
        <v>138</v>
      </c>
      <c r="C70" s="192"/>
      <c r="D70" s="193">
        <f>SUM(D6,D18,D33,D50,D53,D57,D60,D61,D62,D66,D67,D68)</f>
        <v>0</v>
      </c>
      <c r="E70" s="193">
        <f>SUM(E6,E18,E33,E50,E53,E57,E60,E61,E62,E66,E67,E68)</f>
        <v>0</v>
      </c>
      <c r="F70" s="193">
        <f>E70-D70</f>
        <v>0</v>
      </c>
      <c r="G70" s="194" t="e">
        <f>E70/D70-1</f>
        <v>#DIV/0!</v>
      </c>
      <c r="I70" s="194" t="e">
        <f>SUM(I62,I61,I60,I57,I53,I50,I33,I18,I6,I66,I67,I68)</f>
        <v>#DIV/0!</v>
      </c>
      <c r="J70" s="194" t="e">
        <f>SUM(J62,J61,J60,J57,J53,J50,J33,J18,J6,J66,J67,J68)</f>
        <v>#DIV/0!</v>
      </c>
    </row>
    <row r="71" ht="20.25" customHeight="1"/>
    <row r="72" spans="1:10" s="31" customFormat="1" ht="22.5" customHeight="1">
      <c r="A72" s="227" t="s">
        <v>133</v>
      </c>
      <c r="B72" s="228"/>
      <c r="C72" s="229"/>
      <c r="D72" s="80">
        <f>SUM(D73:D76)</f>
        <v>0</v>
      </c>
      <c r="E72" s="80">
        <f>SUM(E73:E76)</f>
        <v>0</v>
      </c>
      <c r="F72" s="76">
        <f>E72-D72</f>
        <v>0</v>
      </c>
      <c r="G72" s="75" t="e">
        <f>E72/D72-1</f>
        <v>#DIV/0!</v>
      </c>
      <c r="I72" s="114" t="e">
        <f aca="true" t="shared" si="9" ref="I72:J76">D72/$D$78</f>
        <v>#DIV/0!</v>
      </c>
      <c r="J72" s="114" t="e">
        <f t="shared" si="9"/>
        <v>#DIV/0!</v>
      </c>
    </row>
    <row r="73" spans="1:10" s="22" customFormat="1" ht="25.5" customHeight="1">
      <c r="A73" s="10">
        <v>860</v>
      </c>
      <c r="B73" s="23" t="s">
        <v>134</v>
      </c>
      <c r="C73" s="23"/>
      <c r="D73" s="121"/>
      <c r="E73" s="27"/>
      <c r="F73" s="34">
        <f>E73-D73</f>
        <v>0</v>
      </c>
      <c r="G73" s="35" t="e">
        <f>E73/D73-1</f>
        <v>#DIV/0!</v>
      </c>
      <c r="I73" s="145" t="e">
        <f t="shared" si="9"/>
        <v>#DIV/0!</v>
      </c>
      <c r="J73" s="145" t="e">
        <f t="shared" si="9"/>
        <v>#DIV/0!</v>
      </c>
    </row>
    <row r="74" spans="1:10" s="22" customFormat="1" ht="25.5" customHeight="1">
      <c r="A74" s="10">
        <v>861</v>
      </c>
      <c r="B74" s="23" t="s">
        <v>135</v>
      </c>
      <c r="C74" s="23"/>
      <c r="D74" s="26"/>
      <c r="E74" s="27"/>
      <c r="F74" s="34">
        <f>E74-D74</f>
        <v>0</v>
      </c>
      <c r="G74" s="35" t="e">
        <f>E74/D74-1</f>
        <v>#DIV/0!</v>
      </c>
      <c r="I74" s="145" t="e">
        <f t="shared" si="9"/>
        <v>#DIV/0!</v>
      </c>
      <c r="J74" s="145" t="e">
        <f t="shared" si="9"/>
        <v>#DIV/0!</v>
      </c>
    </row>
    <row r="75" spans="1:10" s="22" customFormat="1" ht="25.5" customHeight="1">
      <c r="A75" s="10">
        <v>862</v>
      </c>
      <c r="B75" s="23" t="s">
        <v>136</v>
      </c>
      <c r="C75" s="23"/>
      <c r="D75" s="26"/>
      <c r="E75" s="27"/>
      <c r="F75" s="34">
        <f>E75-D75</f>
        <v>0</v>
      </c>
      <c r="G75" s="35" t="e">
        <f>E75/D75-1</f>
        <v>#DIV/0!</v>
      </c>
      <c r="I75" s="145" t="e">
        <f t="shared" si="9"/>
        <v>#DIV/0!</v>
      </c>
      <c r="J75" s="145" t="e">
        <f t="shared" si="9"/>
        <v>#DIV/0!</v>
      </c>
    </row>
    <row r="76" spans="1:10" s="22" customFormat="1" ht="25.5" customHeight="1">
      <c r="A76" s="10">
        <v>864</v>
      </c>
      <c r="B76" s="23" t="s">
        <v>137</v>
      </c>
      <c r="C76" s="23"/>
      <c r="D76" s="26"/>
      <c r="E76" s="27"/>
      <c r="F76" s="34">
        <f>E76-D76</f>
        <v>0</v>
      </c>
      <c r="G76" s="35" t="e">
        <f>E76/D76-1</f>
        <v>#DIV/0!</v>
      </c>
      <c r="I76" s="145" t="e">
        <f t="shared" si="9"/>
        <v>#DIV/0!</v>
      </c>
      <c r="J76" s="145" t="e">
        <f t="shared" si="9"/>
        <v>#DIV/0!</v>
      </c>
    </row>
    <row r="77" ht="10.5" customHeight="1"/>
    <row r="78" spans="1:10" s="33" customFormat="1" ht="27.75" customHeight="1">
      <c r="A78" s="105"/>
      <c r="B78" s="192" t="s">
        <v>6</v>
      </c>
      <c r="C78" s="192"/>
      <c r="D78" s="193">
        <f>D70+D72</f>
        <v>0</v>
      </c>
      <c r="E78" s="193">
        <f>E70+E72</f>
        <v>0</v>
      </c>
      <c r="F78" s="193">
        <f>E78-D78</f>
        <v>0</v>
      </c>
      <c r="G78" s="194" t="e">
        <f>E78/D78-1</f>
        <v>#DIV/0!</v>
      </c>
      <c r="I78" s="194" t="e">
        <f>SUM(I70,I72)</f>
        <v>#DIV/0!</v>
      </c>
      <c r="J78" s="194" t="e">
        <f>SUM(J70,J72)</f>
        <v>#DIV/0!</v>
      </c>
    </row>
  </sheetData>
  <sheetProtection/>
  <mergeCells count="20">
    <mergeCell ref="A1:J1"/>
    <mergeCell ref="A3:B3"/>
    <mergeCell ref="C3:J3"/>
    <mergeCell ref="A5:B5"/>
    <mergeCell ref="A6:B6"/>
    <mergeCell ref="A18:B18"/>
    <mergeCell ref="A33:B33"/>
    <mergeCell ref="A50:B50"/>
    <mergeCell ref="A53:C53"/>
    <mergeCell ref="B54:C54"/>
    <mergeCell ref="A66:B66"/>
    <mergeCell ref="A67:B67"/>
    <mergeCell ref="A68:B68"/>
    <mergeCell ref="A72:C72"/>
    <mergeCell ref="A57:C57"/>
    <mergeCell ref="A60:B60"/>
    <mergeCell ref="A61:B61"/>
    <mergeCell ref="A62:C62"/>
    <mergeCell ref="B63:C63"/>
    <mergeCell ref="A65:G65"/>
  </mergeCells>
  <printOptions horizontalCentered="1"/>
  <pageMargins left="0" right="0" top="0" bottom="0" header="0" footer="0"/>
  <pageSetup firstPageNumber="27" useFirstPageNumber="1" fitToHeight="1" fitToWidth="1" horizontalDpi="600" verticalDpi="600" orientation="portrait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tabColor theme="4" tint="0.39998000860214233"/>
  </sheetPr>
  <dimension ref="A1:V51"/>
  <sheetViews>
    <sheetView zoomScale="90" zoomScaleNormal="90" zoomScalePageLayoutView="0" workbookViewId="0" topLeftCell="A1">
      <selection activeCell="C9" sqref="C9"/>
    </sheetView>
  </sheetViews>
  <sheetFormatPr defaultColWidth="11.421875" defaultRowHeight="12.75"/>
  <cols>
    <col min="1" max="1" width="4.7109375" style="126" customWidth="1"/>
    <col min="2" max="2" width="31.57421875" style="0" customWidth="1"/>
    <col min="3" max="3" width="34.7109375" style="0" customWidth="1"/>
    <col min="4" max="4" width="23.8515625" style="0" customWidth="1"/>
    <col min="5" max="6" width="5.140625" style="0" customWidth="1"/>
    <col min="7" max="7" width="5.28125" style="0" customWidth="1"/>
    <col min="8" max="17" width="5.140625" style="0" customWidth="1"/>
    <col min="18" max="19" width="14.28125" style="0" customWidth="1"/>
    <col min="20" max="21" width="14.421875" style="0" customWidth="1"/>
    <col min="22" max="22" width="43.28125" style="18" customWidth="1"/>
  </cols>
  <sheetData>
    <row r="1" spans="2:22" ht="21.75" customHeight="1">
      <c r="B1" s="263" t="s">
        <v>115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2:22" ht="14.25" customHeigh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6"/>
      <c r="U2" s="56"/>
      <c r="V2" s="98"/>
    </row>
    <row r="3" spans="2:22" ht="18.75">
      <c r="B3" s="255" t="s">
        <v>150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</row>
    <row r="4" spans="2:22" ht="15">
      <c r="B4" s="277" t="s">
        <v>22</v>
      </c>
      <c r="C4" s="277" t="s">
        <v>41</v>
      </c>
      <c r="D4" s="279" t="s">
        <v>147</v>
      </c>
      <c r="E4" s="281" t="s">
        <v>146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3"/>
      <c r="R4" s="284" t="s">
        <v>113</v>
      </c>
      <c r="S4" s="286" t="s">
        <v>114</v>
      </c>
      <c r="T4" s="273" t="s">
        <v>38</v>
      </c>
      <c r="U4" s="288" t="s">
        <v>39</v>
      </c>
      <c r="V4" s="275" t="s">
        <v>36</v>
      </c>
    </row>
    <row r="5" spans="1:22" s="60" customFormat="1" ht="32.25" customHeight="1">
      <c r="A5" s="125"/>
      <c r="B5" s="278"/>
      <c r="C5" s="278"/>
      <c r="D5" s="280"/>
      <c r="E5" s="195" t="s">
        <v>23</v>
      </c>
      <c r="F5" s="196" t="s">
        <v>24</v>
      </c>
      <c r="G5" s="196" t="s">
        <v>25</v>
      </c>
      <c r="H5" s="196" t="s">
        <v>26</v>
      </c>
      <c r="I5" s="196" t="s">
        <v>27</v>
      </c>
      <c r="J5" s="196" t="s">
        <v>28</v>
      </c>
      <c r="K5" s="196" t="s">
        <v>29</v>
      </c>
      <c r="L5" s="196" t="s">
        <v>30</v>
      </c>
      <c r="M5" s="196" t="s">
        <v>31</v>
      </c>
      <c r="N5" s="196" t="s">
        <v>32</v>
      </c>
      <c r="O5" s="196" t="s">
        <v>33</v>
      </c>
      <c r="P5" s="197" t="s">
        <v>34</v>
      </c>
      <c r="Q5" s="198" t="s">
        <v>35</v>
      </c>
      <c r="R5" s="285"/>
      <c r="S5" s="287"/>
      <c r="T5" s="274"/>
      <c r="U5" s="289"/>
      <c r="V5" s="276"/>
    </row>
    <row r="6" spans="1:22" s="60" customFormat="1" ht="15">
      <c r="A6" s="127">
        <v>1</v>
      </c>
      <c r="B6" s="61"/>
      <c r="C6" s="174"/>
      <c r="D6" s="168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8">
        <f aca="true" t="shared" si="0" ref="Q6:Q24">SUM(E6:P6)/12</f>
        <v>0</v>
      </c>
      <c r="R6" s="65"/>
      <c r="S6" s="66"/>
      <c r="T6" s="67">
        <f aca="true" t="shared" si="1" ref="T6:T25">R6+S6</f>
        <v>0</v>
      </c>
      <c r="U6" s="68" t="e">
        <f aca="true" t="shared" si="2" ref="U6:U25">T6/Q6</f>
        <v>#DIV/0!</v>
      </c>
      <c r="V6" s="99"/>
    </row>
    <row r="7" spans="1:22" s="60" customFormat="1" ht="15">
      <c r="A7" s="127">
        <v>2</v>
      </c>
      <c r="B7" s="61"/>
      <c r="C7" s="174"/>
      <c r="D7" s="168"/>
      <c r="E7" s="62"/>
      <c r="F7" s="62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8">
        <f t="shared" si="0"/>
        <v>0</v>
      </c>
      <c r="R7" s="65"/>
      <c r="S7" s="66"/>
      <c r="T7" s="67">
        <f t="shared" si="1"/>
        <v>0</v>
      </c>
      <c r="U7" s="68" t="e">
        <f t="shared" si="2"/>
        <v>#DIV/0!</v>
      </c>
      <c r="V7" s="99"/>
    </row>
    <row r="8" spans="1:22" s="60" customFormat="1" ht="15">
      <c r="A8" s="127">
        <v>3</v>
      </c>
      <c r="B8" s="69"/>
      <c r="C8" s="175"/>
      <c r="D8" s="169"/>
      <c r="E8" s="146"/>
      <c r="F8" s="147"/>
      <c r="G8" s="62"/>
      <c r="H8" s="62"/>
      <c r="I8" s="62"/>
      <c r="J8" s="62"/>
      <c r="K8" s="62"/>
      <c r="L8" s="62"/>
      <c r="M8" s="62"/>
      <c r="N8" s="62"/>
      <c r="O8" s="62"/>
      <c r="P8" s="63"/>
      <c r="Q8" s="149">
        <f t="shared" si="0"/>
        <v>0</v>
      </c>
      <c r="R8" s="72"/>
      <c r="S8" s="71"/>
      <c r="T8" s="93">
        <f t="shared" si="1"/>
        <v>0</v>
      </c>
      <c r="U8" s="94" t="e">
        <f t="shared" si="2"/>
        <v>#DIV/0!</v>
      </c>
      <c r="V8" s="102"/>
    </row>
    <row r="9" spans="1:22" s="60" customFormat="1" ht="15">
      <c r="A9" s="127">
        <v>4</v>
      </c>
      <c r="B9" s="69"/>
      <c r="C9" s="175"/>
      <c r="D9" s="169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8">
        <f t="shared" si="0"/>
        <v>0</v>
      </c>
      <c r="R9" s="72"/>
      <c r="S9" s="71"/>
      <c r="T9" s="93">
        <f t="shared" si="1"/>
        <v>0</v>
      </c>
      <c r="U9" s="94" t="e">
        <f t="shared" si="2"/>
        <v>#DIV/0!</v>
      </c>
      <c r="V9" s="102"/>
    </row>
    <row r="10" spans="1:22" s="60" customFormat="1" ht="15">
      <c r="A10" s="127">
        <v>5</v>
      </c>
      <c r="B10" s="69"/>
      <c r="C10" s="176"/>
      <c r="D10" s="170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4">
        <f t="shared" si="0"/>
        <v>0</v>
      </c>
      <c r="R10" s="72"/>
      <c r="S10" s="73"/>
      <c r="T10" s="93">
        <v>0</v>
      </c>
      <c r="U10" s="94" t="e">
        <f t="shared" si="2"/>
        <v>#DIV/0!</v>
      </c>
      <c r="V10" s="100"/>
    </row>
    <row r="11" spans="1:22" s="60" customFormat="1" ht="15">
      <c r="A11" s="127">
        <v>6</v>
      </c>
      <c r="B11" s="69"/>
      <c r="C11" s="177"/>
      <c r="D11" s="17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4">
        <f t="shared" si="0"/>
        <v>0</v>
      </c>
      <c r="R11" s="70"/>
      <c r="S11" s="71"/>
      <c r="T11" s="67">
        <v>0</v>
      </c>
      <c r="U11" s="94" t="e">
        <f t="shared" si="2"/>
        <v>#DIV/0!</v>
      </c>
      <c r="V11" s="100"/>
    </row>
    <row r="12" spans="1:22" s="60" customFormat="1" ht="15">
      <c r="A12" s="127">
        <v>7</v>
      </c>
      <c r="B12" s="69"/>
      <c r="C12" s="178"/>
      <c r="D12" s="17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4">
        <f t="shared" si="0"/>
        <v>0</v>
      </c>
      <c r="R12" s="70"/>
      <c r="S12" s="71"/>
      <c r="T12" s="67">
        <f t="shared" si="1"/>
        <v>0</v>
      </c>
      <c r="U12" s="68" t="e">
        <f t="shared" si="2"/>
        <v>#DIV/0!</v>
      </c>
      <c r="V12" s="100"/>
    </row>
    <row r="13" spans="1:22" s="60" customFormat="1" ht="15">
      <c r="A13" s="127">
        <v>8</v>
      </c>
      <c r="B13" s="69"/>
      <c r="C13" s="178"/>
      <c r="D13" s="17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3"/>
      <c r="Q13" s="64">
        <f t="shared" si="0"/>
        <v>0</v>
      </c>
      <c r="R13" s="70"/>
      <c r="S13" s="71"/>
      <c r="T13" s="67">
        <f t="shared" si="1"/>
        <v>0</v>
      </c>
      <c r="U13" s="68" t="e">
        <f t="shared" si="2"/>
        <v>#DIV/0!</v>
      </c>
      <c r="V13" s="100"/>
    </row>
    <row r="14" spans="1:22" s="60" customFormat="1" ht="15">
      <c r="A14" s="127">
        <v>9</v>
      </c>
      <c r="B14" s="69"/>
      <c r="C14" s="178"/>
      <c r="D14" s="17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3"/>
      <c r="Q14" s="64">
        <f t="shared" si="0"/>
        <v>0</v>
      </c>
      <c r="R14" s="70"/>
      <c r="S14" s="71"/>
      <c r="T14" s="67">
        <f t="shared" si="1"/>
        <v>0</v>
      </c>
      <c r="U14" s="68" t="e">
        <f t="shared" si="2"/>
        <v>#DIV/0!</v>
      </c>
      <c r="V14" s="100"/>
    </row>
    <row r="15" spans="1:22" s="60" customFormat="1" ht="15">
      <c r="A15" s="127">
        <v>10</v>
      </c>
      <c r="B15" s="69"/>
      <c r="C15" s="176"/>
      <c r="D15" s="170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3"/>
      <c r="Q15" s="64">
        <f t="shared" si="0"/>
        <v>0</v>
      </c>
      <c r="R15" s="72"/>
      <c r="S15" s="73"/>
      <c r="T15" s="67">
        <f t="shared" si="1"/>
        <v>0</v>
      </c>
      <c r="U15" s="68" t="e">
        <f t="shared" si="2"/>
        <v>#DIV/0!</v>
      </c>
      <c r="V15" s="100"/>
    </row>
    <row r="16" spans="1:22" s="60" customFormat="1" ht="15">
      <c r="A16" s="127">
        <v>11</v>
      </c>
      <c r="B16" s="69"/>
      <c r="C16" s="176"/>
      <c r="D16" s="170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3"/>
      <c r="Q16" s="64">
        <f t="shared" si="0"/>
        <v>0</v>
      </c>
      <c r="R16" s="70"/>
      <c r="S16" s="71"/>
      <c r="T16" s="67">
        <f t="shared" si="1"/>
        <v>0</v>
      </c>
      <c r="U16" s="68" t="e">
        <f t="shared" si="2"/>
        <v>#DIV/0!</v>
      </c>
      <c r="V16" s="100"/>
    </row>
    <row r="17" spans="1:22" s="60" customFormat="1" ht="15">
      <c r="A17" s="127">
        <v>12</v>
      </c>
      <c r="B17" s="69"/>
      <c r="C17" s="176"/>
      <c r="D17" s="170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3"/>
      <c r="Q17" s="64">
        <f t="shared" si="0"/>
        <v>0</v>
      </c>
      <c r="R17" s="72"/>
      <c r="S17" s="73"/>
      <c r="T17" s="67">
        <f t="shared" si="1"/>
        <v>0</v>
      </c>
      <c r="U17" s="68" t="e">
        <f t="shared" si="2"/>
        <v>#DIV/0!</v>
      </c>
      <c r="V17" s="100"/>
    </row>
    <row r="18" spans="1:22" s="60" customFormat="1" ht="15">
      <c r="A18" s="127">
        <v>13</v>
      </c>
      <c r="B18" s="69"/>
      <c r="C18" s="176"/>
      <c r="D18" s="170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64">
        <f t="shared" si="0"/>
        <v>0</v>
      </c>
      <c r="R18" s="72"/>
      <c r="S18" s="73"/>
      <c r="T18" s="67">
        <f t="shared" si="1"/>
        <v>0</v>
      </c>
      <c r="U18" s="68" t="e">
        <f t="shared" si="2"/>
        <v>#DIV/0!</v>
      </c>
      <c r="V18" s="100"/>
    </row>
    <row r="19" spans="1:22" s="60" customFormat="1" ht="15">
      <c r="A19" s="127">
        <v>14</v>
      </c>
      <c r="B19" s="61"/>
      <c r="C19" s="174"/>
      <c r="D19" s="168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  <c r="Q19" s="64">
        <f t="shared" si="0"/>
        <v>0</v>
      </c>
      <c r="R19" s="65"/>
      <c r="S19" s="66"/>
      <c r="T19" s="67">
        <f t="shared" si="1"/>
        <v>0</v>
      </c>
      <c r="U19" s="68" t="e">
        <f t="shared" si="2"/>
        <v>#DIV/0!</v>
      </c>
      <c r="V19" s="99"/>
    </row>
    <row r="20" spans="1:22" s="60" customFormat="1" ht="15">
      <c r="A20" s="127">
        <v>15</v>
      </c>
      <c r="B20" s="61"/>
      <c r="C20" s="174"/>
      <c r="D20" s="168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3"/>
      <c r="Q20" s="64">
        <f t="shared" si="0"/>
        <v>0</v>
      </c>
      <c r="R20" s="65"/>
      <c r="S20" s="66"/>
      <c r="T20" s="67">
        <f t="shared" si="1"/>
        <v>0</v>
      </c>
      <c r="U20" s="68" t="e">
        <f t="shared" si="2"/>
        <v>#DIV/0!</v>
      </c>
      <c r="V20" s="99"/>
    </row>
    <row r="21" spans="1:22" s="60" customFormat="1" ht="15">
      <c r="A21" s="127">
        <v>16</v>
      </c>
      <c r="B21" s="69"/>
      <c r="C21" s="174"/>
      <c r="D21" s="168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3"/>
      <c r="Q21" s="64">
        <f t="shared" si="0"/>
        <v>0</v>
      </c>
      <c r="R21" s="65"/>
      <c r="S21" s="66"/>
      <c r="T21" s="67">
        <f t="shared" si="1"/>
        <v>0</v>
      </c>
      <c r="U21" s="68" t="e">
        <f t="shared" si="2"/>
        <v>#DIV/0!</v>
      </c>
      <c r="V21" s="99"/>
    </row>
    <row r="22" spans="1:22" s="60" customFormat="1" ht="15">
      <c r="A22" s="127">
        <v>17</v>
      </c>
      <c r="B22" s="61"/>
      <c r="C22" s="174"/>
      <c r="D22" s="168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3"/>
      <c r="Q22" s="64">
        <f t="shared" si="0"/>
        <v>0</v>
      </c>
      <c r="R22" s="65"/>
      <c r="S22" s="66"/>
      <c r="T22" s="67">
        <f t="shared" si="1"/>
        <v>0</v>
      </c>
      <c r="U22" s="68" t="e">
        <f t="shared" si="2"/>
        <v>#DIV/0!</v>
      </c>
      <c r="V22" s="99"/>
    </row>
    <row r="23" spans="1:22" s="60" customFormat="1" ht="15">
      <c r="A23" s="127">
        <v>18</v>
      </c>
      <c r="B23" s="69"/>
      <c r="C23" s="176"/>
      <c r="D23" s="170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3"/>
      <c r="Q23" s="64">
        <f t="shared" si="0"/>
        <v>0</v>
      </c>
      <c r="R23" s="70"/>
      <c r="S23" s="71"/>
      <c r="T23" s="67">
        <f t="shared" si="1"/>
        <v>0</v>
      </c>
      <c r="U23" s="68" t="e">
        <f t="shared" si="2"/>
        <v>#DIV/0!</v>
      </c>
      <c r="V23" s="100"/>
    </row>
    <row r="24" spans="1:22" s="60" customFormat="1" ht="15">
      <c r="A24" s="127">
        <v>19</v>
      </c>
      <c r="B24" s="61"/>
      <c r="C24" s="174"/>
      <c r="D24" s="168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3"/>
      <c r="Q24" s="64">
        <f t="shared" si="0"/>
        <v>0</v>
      </c>
      <c r="R24" s="65"/>
      <c r="S24" s="66"/>
      <c r="T24" s="67">
        <f t="shared" si="1"/>
        <v>0</v>
      </c>
      <c r="U24" s="68" t="e">
        <f t="shared" si="2"/>
        <v>#DIV/0!</v>
      </c>
      <c r="V24" s="99"/>
    </row>
    <row r="25" spans="1:22" s="60" customFormat="1" ht="15">
      <c r="A25" s="127">
        <v>20</v>
      </c>
      <c r="B25" s="69"/>
      <c r="C25" s="176"/>
      <c r="D25" s="170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3"/>
      <c r="Q25" s="64">
        <f>SUM(E25:P25)/12</f>
        <v>0</v>
      </c>
      <c r="R25" s="70"/>
      <c r="S25" s="71"/>
      <c r="T25" s="67">
        <f t="shared" si="1"/>
        <v>0</v>
      </c>
      <c r="U25" s="68" t="e">
        <f t="shared" si="2"/>
        <v>#DIV/0!</v>
      </c>
      <c r="V25" s="100"/>
    </row>
    <row r="26" spans="1:22" s="60" customFormat="1" ht="15">
      <c r="A26" s="125"/>
      <c r="B26" s="199" t="s">
        <v>37</v>
      </c>
      <c r="C26" s="200"/>
      <c r="D26" s="201"/>
      <c r="E26" s="202">
        <f aca="true" t="shared" si="3" ref="E26:T26">SUM(E6:E25)</f>
        <v>0</v>
      </c>
      <c r="F26" s="202">
        <f t="shared" si="3"/>
        <v>0</v>
      </c>
      <c r="G26" s="202">
        <f t="shared" si="3"/>
        <v>0</v>
      </c>
      <c r="H26" s="202">
        <f t="shared" si="3"/>
        <v>0</v>
      </c>
      <c r="I26" s="202">
        <f t="shared" si="3"/>
        <v>0</v>
      </c>
      <c r="J26" s="202">
        <f t="shared" si="3"/>
        <v>0</v>
      </c>
      <c r="K26" s="202">
        <f t="shared" si="3"/>
        <v>0</v>
      </c>
      <c r="L26" s="202">
        <f t="shared" si="3"/>
        <v>0</v>
      </c>
      <c r="M26" s="202">
        <f t="shared" si="3"/>
        <v>0</v>
      </c>
      <c r="N26" s="202">
        <f t="shared" si="3"/>
        <v>0</v>
      </c>
      <c r="O26" s="202">
        <f t="shared" si="3"/>
        <v>0</v>
      </c>
      <c r="P26" s="202">
        <f t="shared" si="3"/>
        <v>0</v>
      </c>
      <c r="Q26" s="202">
        <f t="shared" si="3"/>
        <v>0</v>
      </c>
      <c r="R26" s="203">
        <f t="shared" si="3"/>
        <v>0</v>
      </c>
      <c r="S26" s="204">
        <f t="shared" si="3"/>
        <v>0</v>
      </c>
      <c r="T26" s="205">
        <f t="shared" si="3"/>
        <v>0</v>
      </c>
      <c r="U26" s="206" t="s">
        <v>21</v>
      </c>
      <c r="V26" s="207"/>
    </row>
    <row r="27" spans="2:22" ht="18.75" customHeight="1">
      <c r="B27" s="57"/>
      <c r="C27" s="59"/>
      <c r="D27" s="59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7"/>
      <c r="S27" s="57"/>
      <c r="T27" s="59"/>
      <c r="U27" s="59"/>
      <c r="V27" s="101"/>
    </row>
    <row r="28" spans="2:22" ht="18.75">
      <c r="B28" s="255" t="s">
        <v>154</v>
      </c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</row>
    <row r="29" spans="2:22" ht="15">
      <c r="B29" s="277" t="s">
        <v>22</v>
      </c>
      <c r="C29" s="277" t="s">
        <v>41</v>
      </c>
      <c r="D29" s="279" t="s">
        <v>147</v>
      </c>
      <c r="E29" s="281" t="s">
        <v>146</v>
      </c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3"/>
      <c r="R29" s="284" t="s">
        <v>113</v>
      </c>
      <c r="S29" s="286" t="s">
        <v>114</v>
      </c>
      <c r="T29" s="273" t="s">
        <v>38</v>
      </c>
      <c r="U29" s="288" t="s">
        <v>39</v>
      </c>
      <c r="V29" s="275" t="s">
        <v>36</v>
      </c>
    </row>
    <row r="30" spans="1:22" s="60" customFormat="1" ht="32.25" customHeight="1">
      <c r="A30" s="125"/>
      <c r="B30" s="278"/>
      <c r="C30" s="278"/>
      <c r="D30" s="280"/>
      <c r="E30" s="195" t="s">
        <v>23</v>
      </c>
      <c r="F30" s="196" t="s">
        <v>24</v>
      </c>
      <c r="G30" s="196" t="s">
        <v>25</v>
      </c>
      <c r="H30" s="196" t="s">
        <v>26</v>
      </c>
      <c r="I30" s="196" t="s">
        <v>27</v>
      </c>
      <c r="J30" s="196" t="s">
        <v>28</v>
      </c>
      <c r="K30" s="196" t="s">
        <v>29</v>
      </c>
      <c r="L30" s="196" t="s">
        <v>30</v>
      </c>
      <c r="M30" s="196" t="s">
        <v>31</v>
      </c>
      <c r="N30" s="196" t="s">
        <v>32</v>
      </c>
      <c r="O30" s="196" t="s">
        <v>33</v>
      </c>
      <c r="P30" s="197" t="s">
        <v>34</v>
      </c>
      <c r="Q30" s="198" t="s">
        <v>35</v>
      </c>
      <c r="R30" s="285"/>
      <c r="S30" s="287"/>
      <c r="T30" s="274"/>
      <c r="U30" s="289"/>
      <c r="V30" s="276"/>
    </row>
    <row r="31" spans="1:22" s="60" customFormat="1" ht="15">
      <c r="A31" s="127">
        <v>1</v>
      </c>
      <c r="B31" s="61"/>
      <c r="C31" s="174"/>
      <c r="D31" s="168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8">
        <f aca="true" t="shared" si="4" ref="Q31:Q49">SUM(E31:P31)/12</f>
        <v>0</v>
      </c>
      <c r="R31" s="65"/>
      <c r="S31" s="66"/>
      <c r="T31" s="67">
        <f>R31+S31</f>
        <v>0</v>
      </c>
      <c r="U31" s="68" t="e">
        <f aca="true" t="shared" si="5" ref="U31:U50">T31/Q31</f>
        <v>#DIV/0!</v>
      </c>
      <c r="V31" s="99"/>
    </row>
    <row r="32" spans="1:22" s="60" customFormat="1" ht="15">
      <c r="A32" s="127">
        <v>2</v>
      </c>
      <c r="B32" s="61"/>
      <c r="C32" s="174"/>
      <c r="D32" s="168"/>
      <c r="E32" s="62"/>
      <c r="F32" s="62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8">
        <f t="shared" si="4"/>
        <v>0</v>
      </c>
      <c r="R32" s="65"/>
      <c r="S32" s="66"/>
      <c r="T32" s="67">
        <f>R32+S32</f>
        <v>0</v>
      </c>
      <c r="U32" s="68" t="e">
        <f t="shared" si="5"/>
        <v>#DIV/0!</v>
      </c>
      <c r="V32" s="99"/>
    </row>
    <row r="33" spans="1:22" s="60" customFormat="1" ht="15">
      <c r="A33" s="127">
        <v>3</v>
      </c>
      <c r="B33" s="69"/>
      <c r="C33" s="175"/>
      <c r="D33" s="169"/>
      <c r="E33" s="146"/>
      <c r="F33" s="147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149">
        <f t="shared" si="4"/>
        <v>0</v>
      </c>
      <c r="R33" s="72"/>
      <c r="S33" s="71"/>
      <c r="T33" s="93">
        <f>R33+S33</f>
        <v>0</v>
      </c>
      <c r="U33" s="94" t="e">
        <f t="shared" si="5"/>
        <v>#DIV/0!</v>
      </c>
      <c r="V33" s="102"/>
    </row>
    <row r="34" spans="1:22" s="60" customFormat="1" ht="15">
      <c r="A34" s="127">
        <v>4</v>
      </c>
      <c r="B34" s="69"/>
      <c r="C34" s="175"/>
      <c r="D34" s="169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8">
        <f t="shared" si="4"/>
        <v>0</v>
      </c>
      <c r="R34" s="72"/>
      <c r="S34" s="71"/>
      <c r="T34" s="93">
        <f>R34+S34</f>
        <v>0</v>
      </c>
      <c r="U34" s="94" t="e">
        <f t="shared" si="5"/>
        <v>#DIV/0!</v>
      </c>
      <c r="V34" s="102"/>
    </row>
    <row r="35" spans="1:22" s="60" customFormat="1" ht="15">
      <c r="A35" s="127">
        <v>5</v>
      </c>
      <c r="B35" s="69"/>
      <c r="C35" s="176"/>
      <c r="D35" s="170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4">
        <f t="shared" si="4"/>
        <v>0</v>
      </c>
      <c r="R35" s="72"/>
      <c r="S35" s="73"/>
      <c r="T35" s="93">
        <v>0</v>
      </c>
      <c r="U35" s="94" t="e">
        <f t="shared" si="5"/>
        <v>#DIV/0!</v>
      </c>
      <c r="V35" s="100"/>
    </row>
    <row r="36" spans="1:22" s="60" customFormat="1" ht="15">
      <c r="A36" s="127">
        <v>6</v>
      </c>
      <c r="B36" s="69"/>
      <c r="C36" s="177"/>
      <c r="D36" s="17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4">
        <f t="shared" si="4"/>
        <v>0</v>
      </c>
      <c r="R36" s="70"/>
      <c r="S36" s="71"/>
      <c r="T36" s="67">
        <v>0</v>
      </c>
      <c r="U36" s="94" t="e">
        <f t="shared" si="5"/>
        <v>#DIV/0!</v>
      </c>
      <c r="V36" s="100"/>
    </row>
    <row r="37" spans="1:22" s="60" customFormat="1" ht="15">
      <c r="A37" s="127">
        <v>7</v>
      </c>
      <c r="B37" s="69"/>
      <c r="C37" s="178"/>
      <c r="D37" s="17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4">
        <f t="shared" si="4"/>
        <v>0</v>
      </c>
      <c r="R37" s="70"/>
      <c r="S37" s="71"/>
      <c r="T37" s="67">
        <f aca="true" t="shared" si="6" ref="T37:T50">R37+S37</f>
        <v>0</v>
      </c>
      <c r="U37" s="68" t="e">
        <f t="shared" si="5"/>
        <v>#DIV/0!</v>
      </c>
      <c r="V37" s="100"/>
    </row>
    <row r="38" spans="1:22" s="60" customFormat="1" ht="15">
      <c r="A38" s="127">
        <v>8</v>
      </c>
      <c r="B38" s="69"/>
      <c r="C38" s="178"/>
      <c r="D38" s="17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3"/>
      <c r="Q38" s="64">
        <f t="shared" si="4"/>
        <v>0</v>
      </c>
      <c r="R38" s="70"/>
      <c r="S38" s="71"/>
      <c r="T38" s="67">
        <f t="shared" si="6"/>
        <v>0</v>
      </c>
      <c r="U38" s="68" t="e">
        <f t="shared" si="5"/>
        <v>#DIV/0!</v>
      </c>
      <c r="V38" s="100"/>
    </row>
    <row r="39" spans="1:22" s="60" customFormat="1" ht="15">
      <c r="A39" s="127">
        <v>9</v>
      </c>
      <c r="B39" s="69"/>
      <c r="C39" s="178"/>
      <c r="D39" s="17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3"/>
      <c r="Q39" s="64">
        <f t="shared" si="4"/>
        <v>0</v>
      </c>
      <c r="R39" s="70"/>
      <c r="S39" s="71"/>
      <c r="T39" s="67">
        <f t="shared" si="6"/>
        <v>0</v>
      </c>
      <c r="U39" s="68" t="e">
        <f t="shared" si="5"/>
        <v>#DIV/0!</v>
      </c>
      <c r="V39" s="100"/>
    </row>
    <row r="40" spans="1:22" s="60" customFormat="1" ht="15">
      <c r="A40" s="127">
        <v>10</v>
      </c>
      <c r="B40" s="69"/>
      <c r="C40" s="176"/>
      <c r="D40" s="170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3"/>
      <c r="Q40" s="64">
        <f t="shared" si="4"/>
        <v>0</v>
      </c>
      <c r="R40" s="72"/>
      <c r="S40" s="73"/>
      <c r="T40" s="67">
        <f t="shared" si="6"/>
        <v>0</v>
      </c>
      <c r="U40" s="68" t="e">
        <f t="shared" si="5"/>
        <v>#DIV/0!</v>
      </c>
      <c r="V40" s="100"/>
    </row>
    <row r="41" spans="1:22" s="60" customFormat="1" ht="15">
      <c r="A41" s="127">
        <v>11</v>
      </c>
      <c r="B41" s="69"/>
      <c r="C41" s="176"/>
      <c r="D41" s="170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3"/>
      <c r="Q41" s="64">
        <f t="shared" si="4"/>
        <v>0</v>
      </c>
      <c r="R41" s="70"/>
      <c r="S41" s="71"/>
      <c r="T41" s="67">
        <f t="shared" si="6"/>
        <v>0</v>
      </c>
      <c r="U41" s="68" t="e">
        <f t="shared" si="5"/>
        <v>#DIV/0!</v>
      </c>
      <c r="V41" s="100"/>
    </row>
    <row r="42" spans="1:22" s="60" customFormat="1" ht="15">
      <c r="A42" s="127">
        <v>12</v>
      </c>
      <c r="B42" s="69"/>
      <c r="C42" s="176"/>
      <c r="D42" s="170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3"/>
      <c r="Q42" s="64">
        <f t="shared" si="4"/>
        <v>0</v>
      </c>
      <c r="R42" s="72"/>
      <c r="S42" s="73"/>
      <c r="T42" s="67">
        <f t="shared" si="6"/>
        <v>0</v>
      </c>
      <c r="U42" s="68" t="e">
        <f t="shared" si="5"/>
        <v>#DIV/0!</v>
      </c>
      <c r="V42" s="100"/>
    </row>
    <row r="43" spans="1:22" s="60" customFormat="1" ht="15">
      <c r="A43" s="127">
        <v>13</v>
      </c>
      <c r="B43" s="69"/>
      <c r="C43" s="176"/>
      <c r="D43" s="170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3"/>
      <c r="Q43" s="64">
        <f t="shared" si="4"/>
        <v>0</v>
      </c>
      <c r="R43" s="72"/>
      <c r="S43" s="73"/>
      <c r="T43" s="67">
        <f t="shared" si="6"/>
        <v>0</v>
      </c>
      <c r="U43" s="68" t="e">
        <f t="shared" si="5"/>
        <v>#DIV/0!</v>
      </c>
      <c r="V43" s="100"/>
    </row>
    <row r="44" spans="1:22" s="60" customFormat="1" ht="15">
      <c r="A44" s="127">
        <v>14</v>
      </c>
      <c r="B44" s="61"/>
      <c r="C44" s="174"/>
      <c r="D44" s="168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3"/>
      <c r="Q44" s="64">
        <f t="shared" si="4"/>
        <v>0</v>
      </c>
      <c r="R44" s="65"/>
      <c r="S44" s="66"/>
      <c r="T44" s="67">
        <f t="shared" si="6"/>
        <v>0</v>
      </c>
      <c r="U44" s="68" t="e">
        <f t="shared" si="5"/>
        <v>#DIV/0!</v>
      </c>
      <c r="V44" s="99"/>
    </row>
    <row r="45" spans="1:22" s="60" customFormat="1" ht="15">
      <c r="A45" s="127">
        <v>15</v>
      </c>
      <c r="B45" s="61"/>
      <c r="C45" s="174"/>
      <c r="D45" s="168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3"/>
      <c r="Q45" s="64">
        <f t="shared" si="4"/>
        <v>0</v>
      </c>
      <c r="R45" s="65"/>
      <c r="S45" s="66"/>
      <c r="T45" s="67">
        <f t="shared" si="6"/>
        <v>0</v>
      </c>
      <c r="U45" s="68" t="e">
        <f t="shared" si="5"/>
        <v>#DIV/0!</v>
      </c>
      <c r="V45" s="99"/>
    </row>
    <row r="46" spans="1:22" s="60" customFormat="1" ht="15">
      <c r="A46" s="127">
        <v>16</v>
      </c>
      <c r="B46" s="69"/>
      <c r="C46" s="174"/>
      <c r="D46" s="168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3"/>
      <c r="Q46" s="64">
        <f t="shared" si="4"/>
        <v>0</v>
      </c>
      <c r="R46" s="65"/>
      <c r="S46" s="66"/>
      <c r="T46" s="67">
        <f t="shared" si="6"/>
        <v>0</v>
      </c>
      <c r="U46" s="68" t="e">
        <f t="shared" si="5"/>
        <v>#DIV/0!</v>
      </c>
      <c r="V46" s="99"/>
    </row>
    <row r="47" spans="1:22" s="60" customFormat="1" ht="15">
      <c r="A47" s="127">
        <v>17</v>
      </c>
      <c r="B47" s="61"/>
      <c r="C47" s="174"/>
      <c r="D47" s="168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3"/>
      <c r="Q47" s="64">
        <f t="shared" si="4"/>
        <v>0</v>
      </c>
      <c r="R47" s="65"/>
      <c r="S47" s="66"/>
      <c r="T47" s="67">
        <f t="shared" si="6"/>
        <v>0</v>
      </c>
      <c r="U47" s="68" t="e">
        <f t="shared" si="5"/>
        <v>#DIV/0!</v>
      </c>
      <c r="V47" s="99"/>
    </row>
    <row r="48" spans="1:22" s="60" customFormat="1" ht="15">
      <c r="A48" s="127">
        <v>18</v>
      </c>
      <c r="B48" s="69"/>
      <c r="C48" s="176"/>
      <c r="D48" s="170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3"/>
      <c r="Q48" s="64">
        <f t="shared" si="4"/>
        <v>0</v>
      </c>
      <c r="R48" s="70"/>
      <c r="S48" s="71"/>
      <c r="T48" s="67">
        <f t="shared" si="6"/>
        <v>0</v>
      </c>
      <c r="U48" s="68" t="e">
        <f t="shared" si="5"/>
        <v>#DIV/0!</v>
      </c>
      <c r="V48" s="100"/>
    </row>
    <row r="49" spans="1:22" s="60" customFormat="1" ht="15">
      <c r="A49" s="127">
        <v>19</v>
      </c>
      <c r="B49" s="61"/>
      <c r="C49" s="174"/>
      <c r="D49" s="168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3"/>
      <c r="Q49" s="64">
        <f t="shared" si="4"/>
        <v>0</v>
      </c>
      <c r="R49" s="65"/>
      <c r="S49" s="66"/>
      <c r="T49" s="67">
        <f t="shared" si="6"/>
        <v>0</v>
      </c>
      <c r="U49" s="68" t="e">
        <f t="shared" si="5"/>
        <v>#DIV/0!</v>
      </c>
      <c r="V49" s="99"/>
    </row>
    <row r="50" spans="1:22" s="60" customFormat="1" ht="15">
      <c r="A50" s="127">
        <v>20</v>
      </c>
      <c r="B50" s="69"/>
      <c r="C50" s="176"/>
      <c r="D50" s="170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3"/>
      <c r="Q50" s="64">
        <f>SUM(E50:P50)/12</f>
        <v>0</v>
      </c>
      <c r="R50" s="70"/>
      <c r="S50" s="71"/>
      <c r="T50" s="67">
        <f t="shared" si="6"/>
        <v>0</v>
      </c>
      <c r="U50" s="68" t="e">
        <f t="shared" si="5"/>
        <v>#DIV/0!</v>
      </c>
      <c r="V50" s="100"/>
    </row>
    <row r="51" spans="1:22" s="60" customFormat="1" ht="15">
      <c r="A51" s="125"/>
      <c r="B51" s="199" t="s">
        <v>37</v>
      </c>
      <c r="C51" s="200"/>
      <c r="D51" s="201"/>
      <c r="E51" s="202">
        <f aca="true" t="shared" si="7" ref="E51:T51">SUM(E31:E50)</f>
        <v>0</v>
      </c>
      <c r="F51" s="202">
        <f t="shared" si="7"/>
        <v>0</v>
      </c>
      <c r="G51" s="202">
        <f t="shared" si="7"/>
        <v>0</v>
      </c>
      <c r="H51" s="202">
        <f t="shared" si="7"/>
        <v>0</v>
      </c>
      <c r="I51" s="202">
        <f t="shared" si="7"/>
        <v>0</v>
      </c>
      <c r="J51" s="202">
        <f t="shared" si="7"/>
        <v>0</v>
      </c>
      <c r="K51" s="202">
        <f t="shared" si="7"/>
        <v>0</v>
      </c>
      <c r="L51" s="202">
        <f t="shared" si="7"/>
        <v>0</v>
      </c>
      <c r="M51" s="202">
        <f t="shared" si="7"/>
        <v>0</v>
      </c>
      <c r="N51" s="202">
        <f t="shared" si="7"/>
        <v>0</v>
      </c>
      <c r="O51" s="202">
        <f t="shared" si="7"/>
        <v>0</v>
      </c>
      <c r="P51" s="202">
        <f t="shared" si="7"/>
        <v>0</v>
      </c>
      <c r="Q51" s="202">
        <f t="shared" si="7"/>
        <v>0</v>
      </c>
      <c r="R51" s="203">
        <f t="shared" si="7"/>
        <v>0</v>
      </c>
      <c r="S51" s="208">
        <f t="shared" si="7"/>
        <v>0</v>
      </c>
      <c r="T51" s="205">
        <f t="shared" si="7"/>
        <v>0</v>
      </c>
      <c r="U51" s="206" t="s">
        <v>21</v>
      </c>
      <c r="V51" s="207"/>
    </row>
  </sheetData>
  <sheetProtection/>
  <mergeCells count="21">
    <mergeCell ref="S4:S5"/>
    <mergeCell ref="S29:S30"/>
    <mergeCell ref="U4:U5"/>
    <mergeCell ref="U29:U30"/>
    <mergeCell ref="B1:V1"/>
    <mergeCell ref="B3:V3"/>
    <mergeCell ref="B4:B5"/>
    <mergeCell ref="C4:C5"/>
    <mergeCell ref="D4:D5"/>
    <mergeCell ref="E4:Q4"/>
    <mergeCell ref="R4:R5"/>
    <mergeCell ref="T29:T30"/>
    <mergeCell ref="T4:T5"/>
    <mergeCell ref="V29:V30"/>
    <mergeCell ref="V4:V5"/>
    <mergeCell ref="B28:V28"/>
    <mergeCell ref="B29:B30"/>
    <mergeCell ref="C29:C30"/>
    <mergeCell ref="D29:D30"/>
    <mergeCell ref="E29:Q29"/>
    <mergeCell ref="R29:R30"/>
  </mergeCells>
  <printOptions/>
  <pageMargins left="0" right="0" top="0" bottom="0" header="0" footer="0"/>
  <pageSetup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tabColor theme="4" tint="0.39998000860214233"/>
  </sheetPr>
  <dimension ref="A1:N25"/>
  <sheetViews>
    <sheetView zoomScale="70" zoomScaleNormal="70" zoomScalePageLayoutView="0" workbookViewId="0" topLeftCell="A1">
      <selection activeCell="D12" sqref="D12"/>
    </sheetView>
  </sheetViews>
  <sheetFormatPr defaultColWidth="11.28125" defaultRowHeight="12.75"/>
  <cols>
    <col min="1" max="1" width="5.57421875" style="49" customWidth="1"/>
    <col min="2" max="2" width="55.57421875" style="13" customWidth="1"/>
    <col min="3" max="4" width="18.7109375" style="14" customWidth="1"/>
    <col min="5" max="5" width="23.140625" style="14" customWidth="1"/>
    <col min="6" max="6" width="23.7109375" style="83" customWidth="1"/>
    <col min="7" max="7" width="7.140625" style="13" customWidth="1"/>
    <col min="8" max="8" width="55.7109375" style="13" customWidth="1"/>
    <col min="9" max="9" width="18.8515625" style="13" customWidth="1"/>
    <col min="10" max="10" width="18.7109375" style="13" customWidth="1"/>
    <col min="11" max="11" width="23.28125" style="13" customWidth="1"/>
    <col min="12" max="12" width="23.8515625" style="13" customWidth="1"/>
    <col min="13" max="16384" width="11.28125" style="13" customWidth="1"/>
  </cols>
  <sheetData>
    <row r="1" spans="2:12" ht="31.5" customHeight="1">
      <c r="B1" s="51" t="s">
        <v>118</v>
      </c>
      <c r="C1" s="52"/>
      <c r="D1" s="52"/>
      <c r="E1" s="52"/>
      <c r="F1" s="81"/>
      <c r="G1" s="53"/>
      <c r="H1" s="53"/>
      <c r="I1" s="53"/>
      <c r="J1" s="53"/>
      <c r="K1" s="53"/>
      <c r="L1" s="53"/>
    </row>
    <row r="2" spans="1:6" s="38" customFormat="1" ht="15.75">
      <c r="A2" s="48"/>
      <c r="B2" s="39"/>
      <c r="C2" s="40"/>
      <c r="D2" s="41"/>
      <c r="E2" s="42"/>
      <c r="F2" s="82"/>
    </row>
    <row r="3" spans="1:12" s="38" customFormat="1" ht="43.5" customHeight="1">
      <c r="A3" s="48"/>
      <c r="B3" s="265" t="s">
        <v>150</v>
      </c>
      <c r="C3" s="266"/>
      <c r="D3" s="266"/>
      <c r="E3" s="266"/>
      <c r="F3" s="266"/>
      <c r="G3" s="43"/>
      <c r="H3" s="265" t="s">
        <v>155</v>
      </c>
      <c r="I3" s="266"/>
      <c r="J3" s="266"/>
      <c r="K3" s="266"/>
      <c r="L3" s="266"/>
    </row>
    <row r="4" spans="1:12" s="38" customFormat="1" ht="60.75" customHeight="1">
      <c r="A4" s="48"/>
      <c r="B4" s="209" t="s">
        <v>13</v>
      </c>
      <c r="C4" s="210" t="s">
        <v>11</v>
      </c>
      <c r="D4" s="210" t="s">
        <v>12</v>
      </c>
      <c r="E4" s="210" t="s">
        <v>20</v>
      </c>
      <c r="F4" s="211" t="s">
        <v>15</v>
      </c>
      <c r="H4" s="209" t="s">
        <v>13</v>
      </c>
      <c r="I4" s="210" t="s">
        <v>11</v>
      </c>
      <c r="J4" s="210" t="s">
        <v>12</v>
      </c>
      <c r="K4" s="210" t="s">
        <v>20</v>
      </c>
      <c r="L4" s="211" t="s">
        <v>15</v>
      </c>
    </row>
    <row r="5" spans="1:12" s="38" customFormat="1" ht="23.25" customHeight="1">
      <c r="A5" s="48">
        <v>1</v>
      </c>
      <c r="B5" s="44"/>
      <c r="C5" s="45"/>
      <c r="D5" s="85"/>
      <c r="E5" s="46">
        <v>1</v>
      </c>
      <c r="F5" s="87">
        <f>D5/E5</f>
        <v>0</v>
      </c>
      <c r="G5" s="48">
        <v>1</v>
      </c>
      <c r="H5" s="44">
        <f>B5</f>
        <v>0</v>
      </c>
      <c r="I5" s="84">
        <f>C5</f>
        <v>0</v>
      </c>
      <c r="J5" s="85">
        <f>SUM(D5)</f>
        <v>0</v>
      </c>
      <c r="K5" s="46">
        <f>E5</f>
        <v>1</v>
      </c>
      <c r="L5" s="86">
        <f>F5</f>
        <v>0</v>
      </c>
    </row>
    <row r="6" spans="1:12" s="38" customFormat="1" ht="23.25" customHeight="1">
      <c r="A6" s="48">
        <v>2</v>
      </c>
      <c r="B6" s="44"/>
      <c r="C6" s="45"/>
      <c r="D6" s="85"/>
      <c r="E6" s="46">
        <v>1</v>
      </c>
      <c r="F6" s="87">
        <f aca="true" t="shared" si="0" ref="F6:F24">D6/E6</f>
        <v>0</v>
      </c>
      <c r="G6" s="48">
        <v>2</v>
      </c>
      <c r="H6" s="44">
        <f aca="true" t="shared" si="1" ref="H6:H24">B6</f>
        <v>0</v>
      </c>
      <c r="I6" s="84">
        <f aca="true" t="shared" si="2" ref="I6:I24">C6</f>
        <v>0</v>
      </c>
      <c r="J6" s="85">
        <f aca="true" t="shared" si="3" ref="J6:J24">SUM(D6)</f>
        <v>0</v>
      </c>
      <c r="K6" s="46">
        <f aca="true" t="shared" si="4" ref="K6:L24">E6</f>
        <v>1</v>
      </c>
      <c r="L6" s="86">
        <f t="shared" si="4"/>
        <v>0</v>
      </c>
    </row>
    <row r="7" spans="1:12" s="38" customFormat="1" ht="23.25" customHeight="1">
      <c r="A7" s="48">
        <v>3</v>
      </c>
      <c r="B7" s="44"/>
      <c r="C7" s="45"/>
      <c r="D7" s="85"/>
      <c r="E7" s="46">
        <v>1</v>
      </c>
      <c r="F7" s="87">
        <f t="shared" si="0"/>
        <v>0</v>
      </c>
      <c r="G7" s="48">
        <v>3</v>
      </c>
      <c r="H7" s="44">
        <f t="shared" si="1"/>
        <v>0</v>
      </c>
      <c r="I7" s="84">
        <f t="shared" si="2"/>
        <v>0</v>
      </c>
      <c r="J7" s="85">
        <f t="shared" si="3"/>
        <v>0</v>
      </c>
      <c r="K7" s="46">
        <f t="shared" si="4"/>
        <v>1</v>
      </c>
      <c r="L7" s="86">
        <f t="shared" si="4"/>
        <v>0</v>
      </c>
    </row>
    <row r="8" spans="1:12" s="38" customFormat="1" ht="23.25" customHeight="1">
      <c r="A8" s="48">
        <v>4</v>
      </c>
      <c r="B8" s="44"/>
      <c r="C8" s="45"/>
      <c r="D8" s="85"/>
      <c r="E8" s="46">
        <v>1</v>
      </c>
      <c r="F8" s="87">
        <f t="shared" si="0"/>
        <v>0</v>
      </c>
      <c r="G8" s="48">
        <v>4</v>
      </c>
      <c r="H8" s="44">
        <f t="shared" si="1"/>
        <v>0</v>
      </c>
      <c r="I8" s="84">
        <f t="shared" si="2"/>
        <v>0</v>
      </c>
      <c r="J8" s="85">
        <f t="shared" si="3"/>
        <v>0</v>
      </c>
      <c r="K8" s="46">
        <f t="shared" si="4"/>
        <v>1</v>
      </c>
      <c r="L8" s="86">
        <f t="shared" si="4"/>
        <v>0</v>
      </c>
    </row>
    <row r="9" spans="1:12" s="38" customFormat="1" ht="23.25" customHeight="1">
      <c r="A9" s="48">
        <v>5</v>
      </c>
      <c r="B9" s="44"/>
      <c r="C9" s="45"/>
      <c r="D9" s="85"/>
      <c r="E9" s="46">
        <v>1</v>
      </c>
      <c r="F9" s="87">
        <f t="shared" si="0"/>
        <v>0</v>
      </c>
      <c r="G9" s="48">
        <v>5</v>
      </c>
      <c r="H9" s="44">
        <f t="shared" si="1"/>
        <v>0</v>
      </c>
      <c r="I9" s="84">
        <f t="shared" si="2"/>
        <v>0</v>
      </c>
      <c r="J9" s="85">
        <f t="shared" si="3"/>
        <v>0</v>
      </c>
      <c r="K9" s="46">
        <f t="shared" si="4"/>
        <v>1</v>
      </c>
      <c r="L9" s="86">
        <f t="shared" si="4"/>
        <v>0</v>
      </c>
    </row>
    <row r="10" spans="1:12" s="38" customFormat="1" ht="23.25" customHeight="1">
      <c r="A10" s="48">
        <v>6</v>
      </c>
      <c r="B10" s="44"/>
      <c r="C10" s="47"/>
      <c r="D10" s="85"/>
      <c r="E10" s="46">
        <v>1</v>
      </c>
      <c r="F10" s="87">
        <f t="shared" si="0"/>
        <v>0</v>
      </c>
      <c r="G10" s="48">
        <v>6</v>
      </c>
      <c r="H10" s="44">
        <f t="shared" si="1"/>
        <v>0</v>
      </c>
      <c r="I10" s="84">
        <f t="shared" si="2"/>
        <v>0</v>
      </c>
      <c r="J10" s="85">
        <f t="shared" si="3"/>
        <v>0</v>
      </c>
      <c r="K10" s="46">
        <f t="shared" si="4"/>
        <v>1</v>
      </c>
      <c r="L10" s="86">
        <f t="shared" si="4"/>
        <v>0</v>
      </c>
    </row>
    <row r="11" spans="1:14" s="38" customFormat="1" ht="23.25" customHeight="1">
      <c r="A11" s="48">
        <v>7</v>
      </c>
      <c r="B11" s="44"/>
      <c r="C11" s="47"/>
      <c r="D11" s="85"/>
      <c r="E11" s="46">
        <v>1</v>
      </c>
      <c r="F11" s="87">
        <f t="shared" si="0"/>
        <v>0</v>
      </c>
      <c r="G11" s="48">
        <v>7</v>
      </c>
      <c r="H11" s="44">
        <f t="shared" si="1"/>
        <v>0</v>
      </c>
      <c r="I11" s="84">
        <f t="shared" si="2"/>
        <v>0</v>
      </c>
      <c r="J11" s="85">
        <f t="shared" si="3"/>
        <v>0</v>
      </c>
      <c r="K11" s="46">
        <f t="shared" si="4"/>
        <v>1</v>
      </c>
      <c r="L11" s="86">
        <f t="shared" si="4"/>
        <v>0</v>
      </c>
      <c r="N11" s="50"/>
    </row>
    <row r="12" spans="1:12" s="38" customFormat="1" ht="23.25" customHeight="1">
      <c r="A12" s="48">
        <v>8</v>
      </c>
      <c r="B12" s="44"/>
      <c r="C12" s="47"/>
      <c r="D12" s="85"/>
      <c r="E12" s="46">
        <v>1</v>
      </c>
      <c r="F12" s="87">
        <f t="shared" si="0"/>
        <v>0</v>
      </c>
      <c r="G12" s="48">
        <v>8</v>
      </c>
      <c r="H12" s="44">
        <f t="shared" si="1"/>
        <v>0</v>
      </c>
      <c r="I12" s="84">
        <f t="shared" si="2"/>
        <v>0</v>
      </c>
      <c r="J12" s="85">
        <f t="shared" si="3"/>
        <v>0</v>
      </c>
      <c r="K12" s="46">
        <f t="shared" si="4"/>
        <v>1</v>
      </c>
      <c r="L12" s="86">
        <f t="shared" si="4"/>
        <v>0</v>
      </c>
    </row>
    <row r="13" spans="1:12" s="38" customFormat="1" ht="23.25" customHeight="1">
      <c r="A13" s="48">
        <v>9</v>
      </c>
      <c r="B13" s="44"/>
      <c r="C13" s="47"/>
      <c r="D13" s="85"/>
      <c r="E13" s="46">
        <v>1</v>
      </c>
      <c r="F13" s="87">
        <f t="shared" si="0"/>
        <v>0</v>
      </c>
      <c r="G13" s="48">
        <v>9</v>
      </c>
      <c r="H13" s="44">
        <f t="shared" si="1"/>
        <v>0</v>
      </c>
      <c r="I13" s="84">
        <f t="shared" si="2"/>
        <v>0</v>
      </c>
      <c r="J13" s="85">
        <f t="shared" si="3"/>
        <v>0</v>
      </c>
      <c r="K13" s="46">
        <f t="shared" si="4"/>
        <v>1</v>
      </c>
      <c r="L13" s="86">
        <f t="shared" si="4"/>
        <v>0</v>
      </c>
    </row>
    <row r="14" spans="1:12" s="38" customFormat="1" ht="23.25" customHeight="1">
      <c r="A14" s="48">
        <v>10</v>
      </c>
      <c r="B14" s="44"/>
      <c r="C14" s="47"/>
      <c r="D14" s="85"/>
      <c r="E14" s="46">
        <v>1</v>
      </c>
      <c r="F14" s="87">
        <f t="shared" si="0"/>
        <v>0</v>
      </c>
      <c r="G14" s="48">
        <v>10</v>
      </c>
      <c r="H14" s="44">
        <f t="shared" si="1"/>
        <v>0</v>
      </c>
      <c r="I14" s="84">
        <f t="shared" si="2"/>
        <v>0</v>
      </c>
      <c r="J14" s="85">
        <f t="shared" si="3"/>
        <v>0</v>
      </c>
      <c r="K14" s="46">
        <f t="shared" si="4"/>
        <v>1</v>
      </c>
      <c r="L14" s="86">
        <f t="shared" si="4"/>
        <v>0</v>
      </c>
    </row>
    <row r="15" spans="1:12" s="38" customFormat="1" ht="23.25" customHeight="1">
      <c r="A15" s="48">
        <v>11</v>
      </c>
      <c r="B15" s="44"/>
      <c r="C15" s="47"/>
      <c r="D15" s="85"/>
      <c r="E15" s="46">
        <v>1</v>
      </c>
      <c r="F15" s="87">
        <f t="shared" si="0"/>
        <v>0</v>
      </c>
      <c r="G15" s="48">
        <v>11</v>
      </c>
      <c r="H15" s="44">
        <f t="shared" si="1"/>
        <v>0</v>
      </c>
      <c r="I15" s="84">
        <f t="shared" si="2"/>
        <v>0</v>
      </c>
      <c r="J15" s="85">
        <f t="shared" si="3"/>
        <v>0</v>
      </c>
      <c r="K15" s="46">
        <f t="shared" si="4"/>
        <v>1</v>
      </c>
      <c r="L15" s="86">
        <f t="shared" si="4"/>
        <v>0</v>
      </c>
    </row>
    <row r="16" spans="1:12" s="38" customFormat="1" ht="23.25" customHeight="1">
      <c r="A16" s="48">
        <v>12</v>
      </c>
      <c r="B16" s="44"/>
      <c r="C16" s="47"/>
      <c r="D16" s="85"/>
      <c r="E16" s="46">
        <v>1</v>
      </c>
      <c r="F16" s="87">
        <f t="shared" si="0"/>
        <v>0</v>
      </c>
      <c r="G16" s="48">
        <v>12</v>
      </c>
      <c r="H16" s="44">
        <f t="shared" si="1"/>
        <v>0</v>
      </c>
      <c r="I16" s="84">
        <f t="shared" si="2"/>
        <v>0</v>
      </c>
      <c r="J16" s="85">
        <f t="shared" si="3"/>
        <v>0</v>
      </c>
      <c r="K16" s="46">
        <f t="shared" si="4"/>
        <v>1</v>
      </c>
      <c r="L16" s="86">
        <f t="shared" si="4"/>
        <v>0</v>
      </c>
    </row>
    <row r="17" spans="1:12" s="38" customFormat="1" ht="23.25" customHeight="1">
      <c r="A17" s="48">
        <v>13</v>
      </c>
      <c r="B17" s="44"/>
      <c r="C17" s="47"/>
      <c r="D17" s="85"/>
      <c r="E17" s="46">
        <v>1</v>
      </c>
      <c r="F17" s="87">
        <f t="shared" si="0"/>
        <v>0</v>
      </c>
      <c r="G17" s="48">
        <v>13</v>
      </c>
      <c r="H17" s="44">
        <f t="shared" si="1"/>
        <v>0</v>
      </c>
      <c r="I17" s="84">
        <f t="shared" si="2"/>
        <v>0</v>
      </c>
      <c r="J17" s="85">
        <f t="shared" si="3"/>
        <v>0</v>
      </c>
      <c r="K17" s="46">
        <f t="shared" si="4"/>
        <v>1</v>
      </c>
      <c r="L17" s="86">
        <f t="shared" si="4"/>
        <v>0</v>
      </c>
    </row>
    <row r="18" spans="1:12" s="38" customFormat="1" ht="23.25" customHeight="1">
      <c r="A18" s="48">
        <v>14</v>
      </c>
      <c r="B18" s="44"/>
      <c r="C18" s="47"/>
      <c r="D18" s="85"/>
      <c r="E18" s="46">
        <v>1</v>
      </c>
      <c r="F18" s="87">
        <f t="shared" si="0"/>
        <v>0</v>
      </c>
      <c r="G18" s="48">
        <v>14</v>
      </c>
      <c r="H18" s="44">
        <f t="shared" si="1"/>
        <v>0</v>
      </c>
      <c r="I18" s="84">
        <f t="shared" si="2"/>
        <v>0</v>
      </c>
      <c r="J18" s="85">
        <f t="shared" si="3"/>
        <v>0</v>
      </c>
      <c r="K18" s="46">
        <f t="shared" si="4"/>
        <v>1</v>
      </c>
      <c r="L18" s="86">
        <f t="shared" si="4"/>
        <v>0</v>
      </c>
    </row>
    <row r="19" spans="1:12" s="38" customFormat="1" ht="23.25" customHeight="1">
      <c r="A19" s="48">
        <v>15</v>
      </c>
      <c r="B19" s="44"/>
      <c r="C19" s="47"/>
      <c r="D19" s="85"/>
      <c r="E19" s="46">
        <v>1</v>
      </c>
      <c r="F19" s="87">
        <f t="shared" si="0"/>
        <v>0</v>
      </c>
      <c r="G19" s="48">
        <v>15</v>
      </c>
      <c r="H19" s="44">
        <f t="shared" si="1"/>
        <v>0</v>
      </c>
      <c r="I19" s="84">
        <f t="shared" si="2"/>
        <v>0</v>
      </c>
      <c r="J19" s="85">
        <f t="shared" si="3"/>
        <v>0</v>
      </c>
      <c r="K19" s="46">
        <f t="shared" si="4"/>
        <v>1</v>
      </c>
      <c r="L19" s="86">
        <f t="shared" si="4"/>
        <v>0</v>
      </c>
    </row>
    <row r="20" spans="1:12" s="38" customFormat="1" ht="23.25" customHeight="1">
      <c r="A20" s="48">
        <v>16</v>
      </c>
      <c r="B20" s="44"/>
      <c r="C20" s="47"/>
      <c r="D20" s="85"/>
      <c r="E20" s="46">
        <v>1</v>
      </c>
      <c r="F20" s="87">
        <f t="shared" si="0"/>
        <v>0</v>
      </c>
      <c r="G20" s="48">
        <v>16</v>
      </c>
      <c r="H20" s="44">
        <f t="shared" si="1"/>
        <v>0</v>
      </c>
      <c r="I20" s="84">
        <f t="shared" si="2"/>
        <v>0</v>
      </c>
      <c r="J20" s="85">
        <f t="shared" si="3"/>
        <v>0</v>
      </c>
      <c r="K20" s="46">
        <f t="shared" si="4"/>
        <v>1</v>
      </c>
      <c r="L20" s="86">
        <f t="shared" si="4"/>
        <v>0</v>
      </c>
    </row>
    <row r="21" spans="1:12" s="38" customFormat="1" ht="23.25" customHeight="1">
      <c r="A21" s="48">
        <v>17</v>
      </c>
      <c r="B21" s="44"/>
      <c r="C21" s="47"/>
      <c r="D21" s="85"/>
      <c r="E21" s="46">
        <v>1</v>
      </c>
      <c r="F21" s="87">
        <f t="shared" si="0"/>
        <v>0</v>
      </c>
      <c r="G21" s="48">
        <v>17</v>
      </c>
      <c r="H21" s="44">
        <f t="shared" si="1"/>
        <v>0</v>
      </c>
      <c r="I21" s="84">
        <f t="shared" si="2"/>
        <v>0</v>
      </c>
      <c r="J21" s="85">
        <f t="shared" si="3"/>
        <v>0</v>
      </c>
      <c r="K21" s="46">
        <f t="shared" si="4"/>
        <v>1</v>
      </c>
      <c r="L21" s="86">
        <f t="shared" si="4"/>
        <v>0</v>
      </c>
    </row>
    <row r="22" spans="1:12" s="38" customFormat="1" ht="23.25" customHeight="1">
      <c r="A22" s="48">
        <v>18</v>
      </c>
      <c r="B22" s="44"/>
      <c r="C22" s="47"/>
      <c r="D22" s="85"/>
      <c r="E22" s="46">
        <v>1</v>
      </c>
      <c r="F22" s="87">
        <f t="shared" si="0"/>
        <v>0</v>
      </c>
      <c r="G22" s="48">
        <v>18</v>
      </c>
      <c r="H22" s="44">
        <f t="shared" si="1"/>
        <v>0</v>
      </c>
      <c r="I22" s="84">
        <f t="shared" si="2"/>
        <v>0</v>
      </c>
      <c r="J22" s="85">
        <f t="shared" si="3"/>
        <v>0</v>
      </c>
      <c r="K22" s="46">
        <f t="shared" si="4"/>
        <v>1</v>
      </c>
      <c r="L22" s="86">
        <f t="shared" si="4"/>
        <v>0</v>
      </c>
    </row>
    <row r="23" spans="1:12" s="38" customFormat="1" ht="23.25" customHeight="1">
      <c r="A23" s="48">
        <v>19</v>
      </c>
      <c r="B23" s="44"/>
      <c r="C23" s="47"/>
      <c r="D23" s="85"/>
      <c r="E23" s="46">
        <v>1</v>
      </c>
      <c r="F23" s="87">
        <f t="shared" si="0"/>
        <v>0</v>
      </c>
      <c r="G23" s="48">
        <v>19</v>
      </c>
      <c r="H23" s="44">
        <f t="shared" si="1"/>
        <v>0</v>
      </c>
      <c r="I23" s="84">
        <f t="shared" si="2"/>
        <v>0</v>
      </c>
      <c r="J23" s="85">
        <f t="shared" si="3"/>
        <v>0</v>
      </c>
      <c r="K23" s="46">
        <f t="shared" si="4"/>
        <v>1</v>
      </c>
      <c r="L23" s="86">
        <f t="shared" si="4"/>
        <v>0</v>
      </c>
    </row>
    <row r="24" spans="1:12" s="38" customFormat="1" ht="23.25" customHeight="1">
      <c r="A24" s="48">
        <v>20</v>
      </c>
      <c r="B24" s="44"/>
      <c r="C24" s="47"/>
      <c r="D24" s="85"/>
      <c r="E24" s="46">
        <v>1</v>
      </c>
      <c r="F24" s="87">
        <f t="shared" si="0"/>
        <v>0</v>
      </c>
      <c r="G24" s="48">
        <v>20</v>
      </c>
      <c r="H24" s="44">
        <f t="shared" si="1"/>
        <v>0</v>
      </c>
      <c r="I24" s="84">
        <f t="shared" si="2"/>
        <v>0</v>
      </c>
      <c r="J24" s="85">
        <f t="shared" si="3"/>
        <v>0</v>
      </c>
      <c r="K24" s="46">
        <f t="shared" si="4"/>
        <v>1</v>
      </c>
      <c r="L24" s="86">
        <f t="shared" si="4"/>
        <v>0</v>
      </c>
    </row>
    <row r="25" spans="1:12" s="38" customFormat="1" ht="23.25" customHeight="1">
      <c r="A25" s="48"/>
      <c r="B25" s="212" t="s">
        <v>6</v>
      </c>
      <c r="C25" s="213" t="s">
        <v>21</v>
      </c>
      <c r="D25" s="214">
        <f>SUM(D5:D24)</f>
        <v>0</v>
      </c>
      <c r="E25" s="215" t="s">
        <v>21</v>
      </c>
      <c r="F25" s="216">
        <f>SUM(F5:F24)</f>
        <v>0</v>
      </c>
      <c r="H25" s="212" t="s">
        <v>6</v>
      </c>
      <c r="I25" s="213" t="s">
        <v>21</v>
      </c>
      <c r="J25" s="214">
        <f>D25</f>
        <v>0</v>
      </c>
      <c r="K25" s="215" t="s">
        <v>21</v>
      </c>
      <c r="L25" s="214">
        <f>F25</f>
        <v>0</v>
      </c>
    </row>
  </sheetData>
  <sheetProtection/>
  <mergeCells count="2">
    <mergeCell ref="B3:F3"/>
    <mergeCell ref="H3:L3"/>
  </mergeCells>
  <printOptions horizontalCentered="1"/>
  <pageMargins left="0" right="0" top="0" bottom="0" header="0" footer="0"/>
  <pageSetup fitToWidth="0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tabColor theme="4" tint="-0.24997000396251678"/>
  </sheetPr>
  <dimension ref="A1:J38"/>
  <sheetViews>
    <sheetView zoomScale="75" zoomScaleNormal="75" zoomScalePageLayoutView="0" workbookViewId="0" topLeftCell="A1">
      <selection activeCell="C13" sqref="C13"/>
    </sheetView>
  </sheetViews>
  <sheetFormatPr defaultColWidth="11.28125" defaultRowHeight="12.75"/>
  <cols>
    <col min="1" max="1" width="7.8515625" style="130" customWidth="1"/>
    <col min="2" max="2" width="54.140625" style="12" customWidth="1"/>
    <col min="3" max="3" width="68.00390625" style="12" customWidth="1"/>
    <col min="4" max="4" width="19.8515625" style="12" customWidth="1"/>
    <col min="5" max="5" width="21.140625" style="12" customWidth="1"/>
    <col min="6" max="7" width="13.57421875" style="12" customWidth="1"/>
    <col min="8" max="8" width="2.8515625" style="12" customWidth="1"/>
    <col min="9" max="10" width="13.7109375" style="12" customWidth="1"/>
    <col min="11" max="16384" width="11.28125" style="12" customWidth="1"/>
  </cols>
  <sheetData>
    <row r="1" spans="2:7" ht="12" customHeight="1">
      <c r="B1" s="267"/>
      <c r="C1" s="267"/>
      <c r="D1" s="267"/>
      <c r="E1" s="267"/>
      <c r="F1" s="267"/>
      <c r="G1" s="267"/>
    </row>
    <row r="2" spans="1:10" s="1" customFormat="1" ht="39" customHeight="1">
      <c r="A2" s="138"/>
      <c r="B2" s="189" t="s">
        <v>156</v>
      </c>
      <c r="C2" s="189" t="s">
        <v>43</v>
      </c>
      <c r="D2" s="190" t="s">
        <v>16</v>
      </c>
      <c r="E2" s="191" t="s">
        <v>151</v>
      </c>
      <c r="F2" s="190" t="s">
        <v>17</v>
      </c>
      <c r="G2" s="217" t="s">
        <v>18</v>
      </c>
      <c r="I2" s="191" t="s">
        <v>127</v>
      </c>
      <c r="J2" s="191" t="s">
        <v>128</v>
      </c>
    </row>
    <row r="3" spans="1:10" s="5" customFormat="1" ht="20.25" customHeight="1">
      <c r="A3" s="236" t="s">
        <v>119</v>
      </c>
      <c r="B3" s="236"/>
      <c r="C3" s="233"/>
      <c r="D3" s="141">
        <f>SUM(D4:D6)</f>
        <v>0</v>
      </c>
      <c r="E3" s="141">
        <f>SUM(E4:E6)</f>
        <v>0</v>
      </c>
      <c r="F3" s="141">
        <f>SUM(F4:F6)</f>
        <v>0</v>
      </c>
      <c r="G3" s="37" t="e">
        <f aca="true" t="shared" si="0" ref="G3:G27">E3/D3-1</f>
        <v>#DIV/0!</v>
      </c>
      <c r="I3" s="124" t="e">
        <f aca="true" t="shared" si="1" ref="I3:I27">D3/$D$29</f>
        <v>#DIV/0!</v>
      </c>
      <c r="J3" s="124" t="e">
        <f aca="true" t="shared" si="2" ref="J3:J27">E3/$E$29</f>
        <v>#DIV/0!</v>
      </c>
    </row>
    <row r="4" spans="1:10" s="5" customFormat="1" ht="19.5" customHeight="1">
      <c r="A4" s="129">
        <v>701</v>
      </c>
      <c r="B4" s="137" t="s">
        <v>120</v>
      </c>
      <c r="C4" s="137"/>
      <c r="D4" s="9"/>
      <c r="E4" s="27"/>
      <c r="F4" s="88">
        <f>E4-D4</f>
        <v>0</v>
      </c>
      <c r="G4" s="35" t="e">
        <f t="shared" si="0"/>
        <v>#DIV/0!</v>
      </c>
      <c r="I4" s="145" t="e">
        <f t="shared" si="1"/>
        <v>#DIV/0!</v>
      </c>
      <c r="J4" s="145" t="e">
        <f t="shared" si="2"/>
        <v>#DIV/0!</v>
      </c>
    </row>
    <row r="5" spans="1:10" s="92" customFormat="1" ht="19.5" customHeight="1">
      <c r="A5" s="129">
        <v>706</v>
      </c>
      <c r="B5" s="3" t="s">
        <v>121</v>
      </c>
      <c r="C5" s="3"/>
      <c r="D5" s="9"/>
      <c r="E5" s="27"/>
      <c r="F5" s="88">
        <f>E5-D5</f>
        <v>0</v>
      </c>
      <c r="G5" s="35" t="e">
        <f t="shared" si="0"/>
        <v>#DIV/0!</v>
      </c>
      <c r="I5" s="145" t="e">
        <f t="shared" si="1"/>
        <v>#DIV/0!</v>
      </c>
      <c r="J5" s="145" t="e">
        <f t="shared" si="2"/>
        <v>#DIV/0!</v>
      </c>
    </row>
    <row r="6" spans="1:10" s="92" customFormat="1" ht="19.5" customHeight="1">
      <c r="A6" s="139">
        <v>708</v>
      </c>
      <c r="B6" s="3" t="s">
        <v>122</v>
      </c>
      <c r="C6" s="3"/>
      <c r="D6" s="9"/>
      <c r="E6" s="27"/>
      <c r="F6" s="88">
        <f>E6-D6</f>
        <v>0</v>
      </c>
      <c r="G6" s="35" t="e">
        <f t="shared" si="0"/>
        <v>#DIV/0!</v>
      </c>
      <c r="I6" s="145" t="e">
        <f t="shared" si="1"/>
        <v>#DIV/0!</v>
      </c>
      <c r="J6" s="145" t="e">
        <f t="shared" si="2"/>
        <v>#DIV/0!</v>
      </c>
    </row>
    <row r="7" spans="1:10" s="5" customFormat="1" ht="20.25" customHeight="1">
      <c r="A7" s="235" t="s">
        <v>7</v>
      </c>
      <c r="B7" s="235"/>
      <c r="C7" s="96"/>
      <c r="D7" s="141">
        <f>SUM(D8:D19)</f>
        <v>0</v>
      </c>
      <c r="E7" s="141">
        <f>SUM(E8:E19)</f>
        <v>0</v>
      </c>
      <c r="F7" s="141">
        <f>SUM(F8:F19)</f>
        <v>0</v>
      </c>
      <c r="G7" s="37" t="e">
        <f t="shared" si="0"/>
        <v>#DIV/0!</v>
      </c>
      <c r="I7" s="124" t="e">
        <f t="shared" si="1"/>
        <v>#DIV/0!</v>
      </c>
      <c r="J7" s="124" t="e">
        <f t="shared" si="2"/>
        <v>#DIV/0!</v>
      </c>
    </row>
    <row r="8" spans="1:10" s="5" customFormat="1" ht="19.5" customHeight="1">
      <c r="A8" s="129"/>
      <c r="B8" s="137" t="s">
        <v>19</v>
      </c>
      <c r="C8" s="3"/>
      <c r="D8" s="9"/>
      <c r="E8" s="27"/>
      <c r="F8" s="88">
        <f>E8-D8</f>
        <v>0</v>
      </c>
      <c r="G8" s="35" t="e">
        <f t="shared" si="0"/>
        <v>#DIV/0!</v>
      </c>
      <c r="I8" s="145" t="e">
        <f t="shared" si="1"/>
        <v>#DIV/0!</v>
      </c>
      <c r="J8" s="145" t="e">
        <f t="shared" si="2"/>
        <v>#DIV/0!</v>
      </c>
    </row>
    <row r="9" spans="1:10" s="5" customFormat="1" ht="19.5" customHeight="1">
      <c r="A9" s="129"/>
      <c r="B9" s="3"/>
      <c r="C9" s="3"/>
      <c r="D9" s="9"/>
      <c r="E9" s="27"/>
      <c r="F9" s="88">
        <f aca="true" t="shared" si="3" ref="F9:F19">E9-D9</f>
        <v>0</v>
      </c>
      <c r="G9" s="35" t="e">
        <f t="shared" si="0"/>
        <v>#DIV/0!</v>
      </c>
      <c r="I9" s="145" t="e">
        <f t="shared" si="1"/>
        <v>#DIV/0!</v>
      </c>
      <c r="J9" s="145" t="e">
        <f t="shared" si="2"/>
        <v>#DIV/0!</v>
      </c>
    </row>
    <row r="10" spans="1:10" s="5" customFormat="1" ht="19.5" customHeight="1">
      <c r="A10" s="103"/>
      <c r="B10" s="3"/>
      <c r="C10" s="3"/>
      <c r="D10" s="9"/>
      <c r="E10" s="27"/>
      <c r="F10" s="88">
        <f t="shared" si="3"/>
        <v>0</v>
      </c>
      <c r="G10" s="35" t="e">
        <f t="shared" si="0"/>
        <v>#DIV/0!</v>
      </c>
      <c r="I10" s="145" t="e">
        <f t="shared" si="1"/>
        <v>#DIV/0!</v>
      </c>
      <c r="J10" s="145" t="e">
        <f t="shared" si="2"/>
        <v>#DIV/0!</v>
      </c>
    </row>
    <row r="11" spans="1:10" s="5" customFormat="1" ht="19.5" customHeight="1">
      <c r="A11" s="129"/>
      <c r="B11" s="3"/>
      <c r="C11" s="3"/>
      <c r="D11" s="9"/>
      <c r="E11" s="27"/>
      <c r="F11" s="88">
        <f t="shared" si="3"/>
        <v>0</v>
      </c>
      <c r="G11" s="35" t="e">
        <f t="shared" si="0"/>
        <v>#DIV/0!</v>
      </c>
      <c r="I11" s="145" t="e">
        <f t="shared" si="1"/>
        <v>#DIV/0!</v>
      </c>
      <c r="J11" s="145" t="e">
        <f t="shared" si="2"/>
        <v>#DIV/0!</v>
      </c>
    </row>
    <row r="12" spans="1:10" s="5" customFormat="1" ht="19.5" customHeight="1">
      <c r="A12" s="103"/>
      <c r="B12" s="3"/>
      <c r="C12" s="3"/>
      <c r="D12" s="9"/>
      <c r="E12" s="27"/>
      <c r="F12" s="88">
        <f t="shared" si="3"/>
        <v>0</v>
      </c>
      <c r="G12" s="35" t="e">
        <f t="shared" si="0"/>
        <v>#DIV/0!</v>
      </c>
      <c r="I12" s="145" t="e">
        <f t="shared" si="1"/>
        <v>#DIV/0!</v>
      </c>
      <c r="J12" s="145" t="e">
        <f t="shared" si="2"/>
        <v>#DIV/0!</v>
      </c>
    </row>
    <row r="13" spans="1:10" s="5" customFormat="1" ht="19.5" customHeight="1">
      <c r="A13" s="103"/>
      <c r="B13" s="3"/>
      <c r="C13" s="3"/>
      <c r="D13" s="9"/>
      <c r="E13" s="27"/>
      <c r="F13" s="88">
        <f t="shared" si="3"/>
        <v>0</v>
      </c>
      <c r="G13" s="35" t="e">
        <f t="shared" si="0"/>
        <v>#DIV/0!</v>
      </c>
      <c r="I13" s="145" t="e">
        <f t="shared" si="1"/>
        <v>#DIV/0!</v>
      </c>
      <c r="J13" s="145" t="e">
        <f t="shared" si="2"/>
        <v>#DIV/0!</v>
      </c>
    </row>
    <row r="14" spans="1:10" s="5" customFormat="1" ht="19.5" customHeight="1">
      <c r="A14" s="103"/>
      <c r="B14" s="3"/>
      <c r="C14" s="3"/>
      <c r="D14" s="9"/>
      <c r="E14" s="27"/>
      <c r="F14" s="88">
        <f t="shared" si="3"/>
        <v>0</v>
      </c>
      <c r="G14" s="35" t="e">
        <f t="shared" si="0"/>
        <v>#DIV/0!</v>
      </c>
      <c r="I14" s="145" t="e">
        <f t="shared" si="1"/>
        <v>#DIV/0!</v>
      </c>
      <c r="J14" s="145" t="e">
        <f t="shared" si="2"/>
        <v>#DIV/0!</v>
      </c>
    </row>
    <row r="15" spans="1:10" s="5" customFormat="1" ht="19.5" customHeight="1">
      <c r="A15" s="103"/>
      <c r="B15" s="3"/>
      <c r="C15" s="3"/>
      <c r="D15" s="9"/>
      <c r="E15" s="27"/>
      <c r="F15" s="88">
        <f t="shared" si="3"/>
        <v>0</v>
      </c>
      <c r="G15" s="35" t="e">
        <f t="shared" si="0"/>
        <v>#DIV/0!</v>
      </c>
      <c r="I15" s="145" t="e">
        <f t="shared" si="1"/>
        <v>#DIV/0!</v>
      </c>
      <c r="J15" s="145" t="e">
        <f t="shared" si="2"/>
        <v>#DIV/0!</v>
      </c>
    </row>
    <row r="16" spans="1:10" s="5" customFormat="1" ht="19.5" customHeight="1">
      <c r="A16" s="129"/>
      <c r="B16" s="3"/>
      <c r="C16" s="3"/>
      <c r="D16" s="9"/>
      <c r="E16" s="27"/>
      <c r="F16" s="88">
        <f t="shared" si="3"/>
        <v>0</v>
      </c>
      <c r="G16" s="35" t="e">
        <f t="shared" si="0"/>
        <v>#DIV/0!</v>
      </c>
      <c r="I16" s="145" t="e">
        <f t="shared" si="1"/>
        <v>#DIV/0!</v>
      </c>
      <c r="J16" s="145" t="e">
        <f t="shared" si="2"/>
        <v>#DIV/0!</v>
      </c>
    </row>
    <row r="17" spans="1:10" s="5" customFormat="1" ht="19.5" customHeight="1">
      <c r="A17" s="103"/>
      <c r="B17" s="3"/>
      <c r="C17" s="3"/>
      <c r="D17" s="9"/>
      <c r="E17" s="27"/>
      <c r="F17" s="88">
        <f t="shared" si="3"/>
        <v>0</v>
      </c>
      <c r="G17" s="35" t="e">
        <f t="shared" si="0"/>
        <v>#DIV/0!</v>
      </c>
      <c r="I17" s="145" t="e">
        <f t="shared" si="1"/>
        <v>#DIV/0!</v>
      </c>
      <c r="J17" s="145" t="e">
        <f t="shared" si="2"/>
        <v>#DIV/0!</v>
      </c>
    </row>
    <row r="18" spans="1:10" s="5" customFormat="1" ht="19.5" customHeight="1">
      <c r="A18" s="129"/>
      <c r="B18" s="3"/>
      <c r="C18" s="3"/>
      <c r="D18" s="9"/>
      <c r="E18" s="27"/>
      <c r="F18" s="88">
        <f t="shared" si="3"/>
        <v>0</v>
      </c>
      <c r="G18" s="35" t="e">
        <f t="shared" si="0"/>
        <v>#DIV/0!</v>
      </c>
      <c r="I18" s="145" t="e">
        <f t="shared" si="1"/>
        <v>#DIV/0!</v>
      </c>
      <c r="J18" s="145" t="e">
        <f t="shared" si="2"/>
        <v>#DIV/0!</v>
      </c>
    </row>
    <row r="19" spans="1:10" s="5" customFormat="1" ht="19.5" customHeight="1">
      <c r="A19" s="139"/>
      <c r="B19" s="3"/>
      <c r="C19" s="3"/>
      <c r="D19" s="9"/>
      <c r="E19" s="27"/>
      <c r="F19" s="88">
        <f t="shared" si="3"/>
        <v>0</v>
      </c>
      <c r="G19" s="35" t="e">
        <f t="shared" si="0"/>
        <v>#DIV/0!</v>
      </c>
      <c r="I19" s="145" t="e">
        <f t="shared" si="1"/>
        <v>#DIV/0!</v>
      </c>
      <c r="J19" s="145" t="e">
        <f t="shared" si="2"/>
        <v>#DIV/0!</v>
      </c>
    </row>
    <row r="20" spans="1:10" s="5" customFormat="1" ht="20.25" customHeight="1">
      <c r="A20" s="235" t="s">
        <v>8</v>
      </c>
      <c r="B20" s="235"/>
      <c r="C20" s="96"/>
      <c r="D20" s="141">
        <f>SUM(D21:D27)</f>
        <v>0</v>
      </c>
      <c r="E20" s="141">
        <f>SUM(E21:E27)</f>
        <v>0</v>
      </c>
      <c r="F20" s="141">
        <f>SUM(F21:F27)</f>
        <v>0</v>
      </c>
      <c r="G20" s="37" t="e">
        <f t="shared" si="0"/>
        <v>#DIV/0!</v>
      </c>
      <c r="I20" s="124" t="e">
        <f t="shared" si="1"/>
        <v>#DIV/0!</v>
      </c>
      <c r="J20" s="124" t="e">
        <f t="shared" si="2"/>
        <v>#DIV/0!</v>
      </c>
    </row>
    <row r="21" spans="1:10" s="5" customFormat="1" ht="19.5" customHeight="1">
      <c r="A21" s="128">
        <v>754</v>
      </c>
      <c r="B21" s="140" t="s">
        <v>123</v>
      </c>
      <c r="C21" s="6"/>
      <c r="D21" s="9"/>
      <c r="E21" s="27"/>
      <c r="F21" s="88">
        <f aca="true" t="shared" si="4" ref="F21:F27">E21-D21</f>
        <v>0</v>
      </c>
      <c r="G21" s="35" t="e">
        <f t="shared" si="0"/>
        <v>#DIV/0!</v>
      </c>
      <c r="I21" s="145" t="e">
        <f t="shared" si="1"/>
        <v>#DIV/0!</v>
      </c>
      <c r="J21" s="145" t="e">
        <f t="shared" si="2"/>
        <v>#DIV/0!</v>
      </c>
    </row>
    <row r="22" spans="1:10" s="5" customFormat="1" ht="19.5" customHeight="1">
      <c r="A22" s="128">
        <v>756</v>
      </c>
      <c r="B22" s="6" t="s">
        <v>124</v>
      </c>
      <c r="C22" s="6"/>
      <c r="D22" s="9"/>
      <c r="E22" s="27"/>
      <c r="F22" s="88">
        <f t="shared" si="4"/>
        <v>0</v>
      </c>
      <c r="G22" s="35" t="e">
        <f t="shared" si="0"/>
        <v>#DIV/0!</v>
      </c>
      <c r="I22" s="145" t="e">
        <f t="shared" si="1"/>
        <v>#DIV/0!</v>
      </c>
      <c r="J22" s="145" t="e">
        <f t="shared" si="2"/>
        <v>#DIV/0!</v>
      </c>
    </row>
    <row r="23" spans="1:10" s="5" customFormat="1" ht="19.5" customHeight="1">
      <c r="A23" s="128">
        <v>758</v>
      </c>
      <c r="B23" s="132" t="s">
        <v>125</v>
      </c>
      <c r="C23" s="132"/>
      <c r="D23" s="133"/>
      <c r="E23" s="89"/>
      <c r="F23" s="88">
        <f t="shared" si="4"/>
        <v>0</v>
      </c>
      <c r="G23" s="35" t="e">
        <f t="shared" si="0"/>
        <v>#DIV/0!</v>
      </c>
      <c r="I23" s="145" t="e">
        <f t="shared" si="1"/>
        <v>#DIV/0!</v>
      </c>
      <c r="J23" s="145" t="e">
        <f t="shared" si="2"/>
        <v>#DIV/0!</v>
      </c>
    </row>
    <row r="24" spans="1:10" s="5" customFormat="1" ht="19.5" customHeight="1">
      <c r="A24" s="268" t="s">
        <v>9</v>
      </c>
      <c r="B24" s="268"/>
      <c r="C24" s="134"/>
      <c r="D24" s="135"/>
      <c r="E24" s="136"/>
      <c r="F24" s="88">
        <f t="shared" si="4"/>
        <v>0</v>
      </c>
      <c r="G24" s="35" t="e">
        <f t="shared" si="0"/>
        <v>#DIV/0!</v>
      </c>
      <c r="I24" s="145" t="e">
        <f t="shared" si="1"/>
        <v>#DIV/0!</v>
      </c>
      <c r="J24" s="145" t="e">
        <f t="shared" si="2"/>
        <v>#DIV/0!</v>
      </c>
    </row>
    <row r="25" spans="1:10" s="5" customFormat="1" ht="19.5" customHeight="1">
      <c r="A25" s="268" t="s">
        <v>10</v>
      </c>
      <c r="B25" s="268"/>
      <c r="C25" s="134"/>
      <c r="D25" s="135"/>
      <c r="E25" s="136"/>
      <c r="F25" s="88">
        <f t="shared" si="4"/>
        <v>0</v>
      </c>
      <c r="G25" s="35" t="e">
        <f t="shared" si="0"/>
        <v>#DIV/0!</v>
      </c>
      <c r="I25" s="145" t="e">
        <f t="shared" si="1"/>
        <v>#DIV/0!</v>
      </c>
      <c r="J25" s="145" t="e">
        <f t="shared" si="2"/>
        <v>#DIV/0!</v>
      </c>
    </row>
    <row r="26" spans="1:10" s="5" customFormat="1" ht="19.5" customHeight="1">
      <c r="A26" s="268" t="s">
        <v>40</v>
      </c>
      <c r="B26" s="268"/>
      <c r="C26" s="134"/>
      <c r="D26" s="135"/>
      <c r="E26" s="136"/>
      <c r="F26" s="88">
        <f t="shared" si="4"/>
        <v>0</v>
      </c>
      <c r="G26" s="35" t="e">
        <f t="shared" si="0"/>
        <v>#DIV/0!</v>
      </c>
      <c r="I26" s="145" t="e">
        <f t="shared" si="1"/>
        <v>#DIV/0!</v>
      </c>
      <c r="J26" s="145" t="e">
        <f t="shared" si="2"/>
        <v>#DIV/0!</v>
      </c>
    </row>
    <row r="27" spans="1:10" s="5" customFormat="1" ht="19.5" customHeight="1">
      <c r="A27" s="268" t="s">
        <v>126</v>
      </c>
      <c r="B27" s="268"/>
      <c r="C27" s="134"/>
      <c r="D27" s="135"/>
      <c r="E27" s="136"/>
      <c r="F27" s="88">
        <f t="shared" si="4"/>
        <v>0</v>
      </c>
      <c r="G27" s="35" t="e">
        <f t="shared" si="0"/>
        <v>#DIV/0!</v>
      </c>
      <c r="I27" s="145" t="e">
        <f t="shared" si="1"/>
        <v>#DIV/0!</v>
      </c>
      <c r="J27" s="145" t="e">
        <f t="shared" si="2"/>
        <v>#DIV/0!</v>
      </c>
    </row>
    <row r="28" spans="1:10" s="7" customFormat="1" ht="9.75" customHeight="1">
      <c r="A28" s="104"/>
      <c r="D28" s="28"/>
      <c r="E28" s="28"/>
      <c r="F28" s="28"/>
      <c r="G28" s="28"/>
      <c r="I28" s="28"/>
      <c r="J28" s="28"/>
    </row>
    <row r="29" spans="1:10" s="33" customFormat="1" ht="27.75" customHeight="1">
      <c r="A29" s="105"/>
      <c r="B29" s="192" t="s">
        <v>143</v>
      </c>
      <c r="C29" s="192"/>
      <c r="D29" s="193">
        <f>SUM(D3,D7,D20)</f>
        <v>0</v>
      </c>
      <c r="E29" s="193">
        <f>SUM(E3,E7,E20)</f>
        <v>0</v>
      </c>
      <c r="F29" s="193">
        <f>E29-D29</f>
        <v>0</v>
      </c>
      <c r="G29" s="194" t="e">
        <f>E29/D29-1</f>
        <v>#DIV/0!</v>
      </c>
      <c r="I29" s="194" t="e">
        <f>SUM(I3,I7,I20)</f>
        <v>#DIV/0!</v>
      </c>
      <c r="J29" s="194" t="e">
        <f>SUM(J3,J7,J20)</f>
        <v>#DIV/0!</v>
      </c>
    </row>
    <row r="31" spans="1:7" s="33" customFormat="1" ht="20.25" customHeight="1">
      <c r="A31" s="131"/>
      <c r="B31" s="90" t="s">
        <v>42</v>
      </c>
      <c r="C31" s="90"/>
      <c r="D31" s="91">
        <f>D20-'CHARGES 2019'!D61</f>
        <v>0</v>
      </c>
      <c r="E31" s="91">
        <f>E29-'CHARGES 2020'!E69</f>
        <v>0</v>
      </c>
      <c r="F31" s="12"/>
      <c r="G31" s="12"/>
    </row>
    <row r="32" spans="1:10" s="17" customFormat="1" ht="20.25" customHeight="1">
      <c r="A32" s="106"/>
      <c r="B32" s="24"/>
      <c r="C32" s="24"/>
      <c r="D32" s="25"/>
      <c r="E32" s="16"/>
      <c r="F32" s="16"/>
      <c r="G32" s="16"/>
      <c r="I32" s="16"/>
      <c r="J32" s="16"/>
    </row>
    <row r="33" spans="1:10" s="31" customFormat="1" ht="22.5" customHeight="1">
      <c r="A33" s="227" t="s">
        <v>139</v>
      </c>
      <c r="B33" s="228"/>
      <c r="C33" s="229"/>
      <c r="D33" s="80">
        <f>SUM(D34:D36)</f>
        <v>0</v>
      </c>
      <c r="E33" s="80">
        <f>SUM(E34:E36)</f>
        <v>0</v>
      </c>
      <c r="F33" s="76">
        <f>E33-D33</f>
        <v>0</v>
      </c>
      <c r="G33" s="75" t="e">
        <f>E33/D33-1</f>
        <v>#DIV/0!</v>
      </c>
      <c r="I33" s="114" t="e">
        <f>D33/$D$38</f>
        <v>#DIV/0!</v>
      </c>
      <c r="J33" s="114" t="e">
        <f>E33/$E$38</f>
        <v>#DIV/0!</v>
      </c>
    </row>
    <row r="34" spans="1:10" s="22" customFormat="1" ht="25.5" customHeight="1">
      <c r="A34" s="10">
        <v>870</v>
      </c>
      <c r="B34" s="23" t="s">
        <v>140</v>
      </c>
      <c r="C34" s="23"/>
      <c r="D34" s="121"/>
      <c r="E34" s="27"/>
      <c r="F34" s="34">
        <f>E34-D34</f>
        <v>0</v>
      </c>
      <c r="G34" s="35" t="e">
        <f>E34/D34-1</f>
        <v>#DIV/0!</v>
      </c>
      <c r="I34" s="145" t="e">
        <f>D34/$D$38</f>
        <v>#DIV/0!</v>
      </c>
      <c r="J34" s="145" t="e">
        <f>E34/$E$38</f>
        <v>#DIV/0!</v>
      </c>
    </row>
    <row r="35" spans="1:10" s="22" customFormat="1" ht="25.5" customHeight="1">
      <c r="A35" s="10">
        <v>871</v>
      </c>
      <c r="B35" s="23" t="s">
        <v>141</v>
      </c>
      <c r="C35" s="23"/>
      <c r="D35" s="26"/>
      <c r="E35" s="27"/>
      <c r="F35" s="34">
        <f>E35-D35</f>
        <v>0</v>
      </c>
      <c r="G35" s="35" t="e">
        <f>E35/D35-1</f>
        <v>#DIV/0!</v>
      </c>
      <c r="I35" s="145" t="e">
        <f>D35/$D$38</f>
        <v>#DIV/0!</v>
      </c>
      <c r="J35" s="145" t="e">
        <f>E35/$E$38</f>
        <v>#DIV/0!</v>
      </c>
    </row>
    <row r="36" spans="1:10" s="22" customFormat="1" ht="25.5" customHeight="1">
      <c r="A36" s="10">
        <v>875</v>
      </c>
      <c r="B36" s="23" t="s">
        <v>142</v>
      </c>
      <c r="C36" s="23"/>
      <c r="D36" s="26"/>
      <c r="E36" s="27"/>
      <c r="F36" s="34">
        <f>E36-D36</f>
        <v>0</v>
      </c>
      <c r="G36" s="35" t="e">
        <f>E36/D36-1</f>
        <v>#DIV/0!</v>
      </c>
      <c r="I36" s="145" t="e">
        <f>D36/$D$38</f>
        <v>#DIV/0!</v>
      </c>
      <c r="J36" s="145" t="e">
        <f>E36/$E$38</f>
        <v>#DIV/0!</v>
      </c>
    </row>
    <row r="37" spans="1:10" s="17" customFormat="1" ht="10.5" customHeight="1">
      <c r="A37" s="106"/>
      <c r="B37" s="24"/>
      <c r="C37" s="24"/>
      <c r="D37" s="25"/>
      <c r="E37" s="16"/>
      <c r="F37" s="16"/>
      <c r="G37" s="16"/>
      <c r="I37" s="16"/>
      <c r="J37" s="16"/>
    </row>
    <row r="38" spans="1:10" s="33" customFormat="1" ht="27.75" customHeight="1">
      <c r="A38" s="105"/>
      <c r="B38" s="192" t="s">
        <v>6</v>
      </c>
      <c r="C38" s="192"/>
      <c r="D38" s="193">
        <f>D29+D33</f>
        <v>0</v>
      </c>
      <c r="E38" s="193">
        <f>E29+E33</f>
        <v>0</v>
      </c>
      <c r="F38" s="193">
        <f>E38-D38</f>
        <v>0</v>
      </c>
      <c r="G38" s="194" t="e">
        <f>E38/D38-1</f>
        <v>#DIV/0!</v>
      </c>
      <c r="I38" s="194" t="e">
        <f>SUM(I29,I33)</f>
        <v>#DIV/0!</v>
      </c>
      <c r="J38" s="194" t="e">
        <f>SUM(J29,J33)</f>
        <v>#DIV/0!</v>
      </c>
    </row>
  </sheetData>
  <sheetProtection/>
  <mergeCells count="9">
    <mergeCell ref="A26:B26"/>
    <mergeCell ref="A27:B27"/>
    <mergeCell ref="A33:C33"/>
    <mergeCell ref="B1:G1"/>
    <mergeCell ref="A3:C3"/>
    <mergeCell ref="A7:B7"/>
    <mergeCell ref="A20:B20"/>
    <mergeCell ref="A24:B24"/>
    <mergeCell ref="A25:B25"/>
  </mergeCells>
  <printOptions horizontalCentered="1"/>
  <pageMargins left="0" right="0" top="0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emploi/solidarité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 centrale</dc:creator>
  <cp:keywords/>
  <dc:description/>
  <cp:lastModifiedBy>AYMERIC, Thibaud</cp:lastModifiedBy>
  <cp:lastPrinted>2019-02-28T11:37:40Z</cp:lastPrinted>
  <dcterms:created xsi:type="dcterms:W3CDTF">2000-04-05T13:20:10Z</dcterms:created>
  <dcterms:modified xsi:type="dcterms:W3CDTF">2019-02-28T11:40:56Z</dcterms:modified>
  <cp:category/>
  <cp:version/>
  <cp:contentType/>
  <cp:contentStatus/>
</cp:coreProperties>
</file>