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ANTE-ENVIRONNEMENT\12-DASRI\GT régional CPIAS\"/>
    </mc:Choice>
  </mc:AlternateContent>
  <bookViews>
    <workbookView xWindow="0" yWindow="0" windowWidth="23040" windowHeight="8616" activeTab="1"/>
  </bookViews>
  <sheets>
    <sheet name="Introduction" sheetId="3" r:id="rId1"/>
    <sheet name="Check-list" sheetId="1" r:id="rId2"/>
    <sheet name="Scores" sheetId="4" r:id="rId3"/>
  </sheets>
  <definedNames>
    <definedName name="_Toc56761142" localSheetId="1">'Check-list'!$A$67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 l="1"/>
  <c r="C32" i="4" l="1"/>
  <c r="C34" i="4"/>
  <c r="D3" i="4"/>
  <c r="D11" i="4"/>
  <c r="C12" i="4"/>
  <c r="C11" i="4"/>
  <c r="C9" i="4"/>
  <c r="D9" i="4" s="1"/>
  <c r="C6" i="4"/>
  <c r="C5" i="4"/>
  <c r="C4" i="4"/>
  <c r="C3" i="4"/>
  <c r="C2" i="4"/>
  <c r="C1" i="4"/>
  <c r="D15" i="4" l="1"/>
  <c r="D12" i="4"/>
  <c r="D5" i="4"/>
  <c r="D4" i="4"/>
  <c r="D6" i="4"/>
  <c r="D1" i="4"/>
  <c r="D2" i="4"/>
  <c r="C13" i="4" l="1"/>
  <c r="C7" i="4"/>
  <c r="C31" i="4" l="1"/>
  <c r="D7" i="4"/>
  <c r="C33" i="4"/>
  <c r="D13" i="4"/>
</calcChain>
</file>

<file path=xl/sharedStrings.xml><?xml version="1.0" encoding="utf-8"?>
<sst xmlns="http://schemas.openxmlformats.org/spreadsheetml/2006/main" count="196" uniqueCount="156">
  <si>
    <t>OUI</t>
  </si>
  <si>
    <t>NON</t>
  </si>
  <si>
    <t>Le niveau de remplissage à respecter</t>
  </si>
  <si>
    <t>La formation présente les modes d'emploi et recommandations pour…</t>
  </si>
  <si>
    <t>La formation présente…</t>
  </si>
  <si>
    <t>La formation</t>
  </si>
  <si>
    <t>Un référent "Déchets" est identifié sur l'établissement</t>
  </si>
  <si>
    <t xml:space="preserve">LOCAL D'ENTREPOSAGE CENTRALISÉ </t>
  </si>
  <si>
    <t>Notification du respect des règles de sécurité et d’hygiène pour le personnel </t>
  </si>
  <si>
    <t>Planification de la formation du personnel sur le risque infectieux</t>
  </si>
  <si>
    <t>Mise à disposition d'EPI</t>
  </si>
  <si>
    <t>Véhicule équipé de tout le matériel de sécurité</t>
  </si>
  <si>
    <t>Existence d'un protocole de nettoyage et désinfection des véhicules à chaque déchargement</t>
  </si>
  <si>
    <t>Existence d'un plan de continuité de service</t>
  </si>
  <si>
    <t>S'adresse à toute catégorie de personnel (soignant, acheteur, logistique…)</t>
  </si>
  <si>
    <t>Contient une évaluation des connaissances</t>
  </si>
  <si>
    <t>La formation aborde les moyens de prévention adaptés à la catégorie professionnelle</t>
  </si>
  <si>
    <t>Les modalités d'utilisation du support</t>
  </si>
  <si>
    <t>Le circuit des déchets</t>
  </si>
  <si>
    <t>Les précautions standard</t>
  </si>
  <si>
    <t>Le bionettoyage des locaux de stockage et sa traçabilité</t>
  </si>
  <si>
    <t>Les bonnes pratiques d'utilisation (ex : pas de sac au sol…)</t>
  </si>
  <si>
    <t>Ce qui se met dans le contenant</t>
  </si>
  <si>
    <t>Fait l'objet d'un entretien régulier (protocole, matériel, traçabilité)</t>
  </si>
  <si>
    <t>Réservé à l'entreposage des déchets et d'une superficie adaptée</t>
  </si>
  <si>
    <t>Mise à disposition de contenants identifiés, agréés et adaptés (GRV, cartons, fûts)</t>
  </si>
  <si>
    <t>Organisation de la collecte (échange vide / plein)</t>
  </si>
  <si>
    <t>Planification de l'entretien / maintenance des GRV / GE (roulement, étanchéité, fermeture) ou cahier des charges si location</t>
  </si>
  <si>
    <t>Réservé à l'entreposage des déchets (pouvant être aussi utilisé pour l'entreposage du linge sale)</t>
  </si>
  <si>
    <t>Fait l'objet d'un entretien régulier (protocole affiché, matériel, traçabilité)</t>
  </si>
  <si>
    <t>Existence du Certificat du conseiller sécurité titulaire du prestataire</t>
  </si>
  <si>
    <t>NA</t>
  </si>
  <si>
    <t>S'adresse à tous les nouveaux arrivants</t>
  </si>
  <si>
    <t>La durée d'utilisation du collecteur (définie dans l'établissement)</t>
  </si>
  <si>
    <t>Le délai règlementaire d'élimination à respecter (après fermeture définitive du collecteur)</t>
  </si>
  <si>
    <t>La sensibilisation aux vaccinations liées au risque "DAS" (hépatite B, tétanos...)</t>
  </si>
  <si>
    <t>L'utilisation des encoches de désolidarisation du collecteur</t>
  </si>
  <si>
    <t>La fermeture provisoire du collecteur</t>
  </si>
  <si>
    <t>La fermeture définitive du collecteur</t>
  </si>
  <si>
    <t>Ce qui se met dans le collecteur</t>
  </si>
  <si>
    <t>L'indication de la date de fermeture</t>
  </si>
  <si>
    <t>L'indication des dates d'ouverture et de fermeture prévue du collecteur (fonction de la durée d'utilisation définie dans l'établissement)</t>
  </si>
  <si>
    <t>La nécessité d'identifier le service</t>
  </si>
  <si>
    <t>L'obligation d'identifier l'établissement (nom ou FINESS)</t>
  </si>
  <si>
    <t>Les GRV / GE</t>
  </si>
  <si>
    <t>Les fûts</t>
  </si>
  <si>
    <t>Le protocole de gestion des déchets</t>
  </si>
  <si>
    <t>Une affiche de tri des déchets</t>
  </si>
  <si>
    <t>La formation présente les modes d'emploi et recommandations
sur les SACS et/ou CARTONS utilisés dans l'établissement</t>
  </si>
  <si>
    <t>Un conseiller à la sécurité du transport des matières dangereuses est identifié sur l'établissement</t>
  </si>
  <si>
    <t>Il existe une veille réglementaire sur les déchets</t>
  </si>
  <si>
    <t>Il existe une démarche d'optimisation de la gestion / suivi des stocks et de l'approvisionnement</t>
  </si>
  <si>
    <t>L'évaluation des besoins est réalisée en amont des achats (matériels, équipements…)</t>
  </si>
  <si>
    <t>CHECK-LIST POLITIQUE / ORGANISATION / ACHAT</t>
  </si>
  <si>
    <t>LOCAL D'ENTREPOSAGE INTERMEDIAIRE (facultatif)</t>
  </si>
  <si>
    <t>CHECK-LIST FORMATION</t>
  </si>
  <si>
    <t>Le port des équipements de protection individuelle (EPI) par les soignants (gants et tablier UU)</t>
  </si>
  <si>
    <t>Le port des équipements de protection individuelle (EPI) par les personnels de la logistique (en fonction des tâches effectuées)</t>
  </si>
  <si>
    <t>Rangé / conteneurs disposés de manière à éviter le risque d'erreur</t>
  </si>
  <si>
    <t>Equipé d'un dispositif nettoyable permettant d'éviter le stockage au sol</t>
  </si>
  <si>
    <t>Existence d'un protocole en cas d’accident</t>
  </si>
  <si>
    <t>Respect du délai entre la production (fermeture définitive du contenant primaire) et l'élimination</t>
  </si>
  <si>
    <t>Installation agréée pour incinération ou prétraitement (banalisation) des DASRI</t>
  </si>
  <si>
    <t>Glossaire</t>
  </si>
  <si>
    <t>DAS</t>
  </si>
  <si>
    <t>UU</t>
  </si>
  <si>
    <t>Usage unique</t>
  </si>
  <si>
    <t>EPI</t>
  </si>
  <si>
    <t>GRV</t>
  </si>
  <si>
    <t>EOH</t>
  </si>
  <si>
    <t>Equipe opérationnelle d'hygiène</t>
  </si>
  <si>
    <t>IAS</t>
  </si>
  <si>
    <t>DADM</t>
  </si>
  <si>
    <t>DASRI</t>
  </si>
  <si>
    <t>ATNC</t>
  </si>
  <si>
    <t>Agent transmissible non conventionnel</t>
  </si>
  <si>
    <t>Existence de l'attestation de formation "transport de marchandises dangereuses" pour le chauffeur</t>
  </si>
  <si>
    <t>plus de 100 kg / semaine</t>
  </si>
  <si>
    <t>72 heures</t>
  </si>
  <si>
    <t>moins de 100 kg / semaine et plus de 15 kg / mois</t>
  </si>
  <si>
    <t>7 jours</t>
  </si>
  <si>
    <t>1 mois</t>
  </si>
  <si>
    <t>moins de 5 kg / mois</t>
  </si>
  <si>
    <t>3 mois</t>
  </si>
  <si>
    <t>perforants exclusifs si moins de 15 kg / mois</t>
  </si>
  <si>
    <t>Grand récipient pour vrac</t>
  </si>
  <si>
    <t>zone intérieure spécifique identifiée, à accès limité</t>
  </si>
  <si>
    <t>local d'entreposage</t>
  </si>
  <si>
    <t>5 à 15 kg / mois</t>
  </si>
  <si>
    <t>Modalités</t>
  </si>
  <si>
    <t>Durée</t>
  </si>
  <si>
    <t>emballage étanche avec fermeture définitive</t>
  </si>
  <si>
    <t>Poids</t>
  </si>
  <si>
    <t xml:space="preserve">CHECK-LIST </t>
  </si>
  <si>
    <t>Outil d'évaluation de la maîtrise des risques, de la production à l'élimination des déchets d'activités de soins</t>
  </si>
  <si>
    <t>Conditions d’entreposage des DASRI en fonction de la quantité produite (arrêté du 7 septembre 1999 consolidé au 10 janvier 2019)</t>
  </si>
  <si>
    <t>Cet outil vise à évaluer simplement le respect de la règlementation et les conditions de maîtrise des risques associés à la gestion des déchets d'activité de soins.</t>
  </si>
  <si>
    <t>Arrêté du 7 novembre 2019 modifiant l'arrêté du 24 novembre 2003 relatif aux emballages des déchets d'activités de soins à risques infectieux et assimilés et des pièces anatomiques d'origine humaine</t>
  </si>
  <si>
    <t>Arrêté du 7 septembre 1999 modifié relatif aux modalités d'entreposage des déchets d'activités de soins à risques infectieux et assimilés et des pièces anatomiques - Version consolidée au 10 janvier 2019</t>
  </si>
  <si>
    <t>Arrêté du 29 mai 2009 modifié relatif aux transports de marchandises dangereuses par voies terrestres (dit « arrêté TMD ») - Version consolidée au 04 janvier 2019</t>
  </si>
  <si>
    <t>Principales références réglementaires</t>
  </si>
  <si>
    <t>CHECK-LIST / COLLECTE, TRANSPORT ET TRAITEMENT</t>
  </si>
  <si>
    <t>GE</t>
  </si>
  <si>
    <t>Grand emballage</t>
  </si>
  <si>
    <t>Absence de stockage temporaire dans le lieu de soin</t>
  </si>
  <si>
    <t>CHECK-LIST LOCAUX</t>
  </si>
  <si>
    <t>Global FORMATION</t>
  </si>
  <si>
    <t>Global LOCAUX</t>
  </si>
  <si>
    <t>Si prétraitement, existence filière spécifique pour déchets non banalisables (ATNC, anticancéreux, métaux) </t>
  </si>
  <si>
    <t>DAS à risque infectieux</t>
  </si>
  <si>
    <t>Déchet d'activité de soin</t>
  </si>
  <si>
    <t>Déchet assimilable aux déchets ménagers</t>
  </si>
  <si>
    <t>Equipement de protection individuelle</t>
  </si>
  <si>
    <t>Infection associée aux soins</t>
  </si>
  <si>
    <t>Date :</t>
  </si>
  <si>
    <t xml:space="preserve">Etablissement :                                                                                 Service : </t>
  </si>
  <si>
    <t>La fiche de montage du collecteur / "Clip couvercle"</t>
  </si>
  <si>
    <t>Code la santé publique : articles R1335-1 à R1335-8-1 B</t>
  </si>
  <si>
    <t>LOCAL D'ENTREPOSAGE INTERMEDIAIRE (NA si non concerné)</t>
  </si>
  <si>
    <t xml:space="preserve">Pour le remplissage de la grille il suffit de cocher (X) pour chaque item la case "OUI", "NON" ou "NA" (non applicable ou non concerné) lorsque celle-ci n'est pas grisée. </t>
  </si>
  <si>
    <t>Un cahier des charges est rédigé en concertation avec un représentant des utilisateurs et l'EOH ou le référent IAS, incluant les tests (si accord cadre, connaissance de ce cahier des charges)</t>
  </si>
  <si>
    <t>Procédure précisant la durée d'entreposage en fonction de la production (évaluation annuelle)</t>
  </si>
  <si>
    <t>Evaluation des connaissances des professionnels (selon leur fonction)</t>
  </si>
  <si>
    <t>Le cahier des charges comprend les points suivants</t>
  </si>
  <si>
    <t>Normes en vigueur selon le type de conditionnement des DASRI</t>
  </si>
  <si>
    <t>NF X 30-501 (décembre 2006)</t>
  </si>
  <si>
    <t>NF X 30-506 (juin 2015)</t>
  </si>
  <si>
    <t>Fûts et jerricans</t>
  </si>
  <si>
    <t>NF X 30-507 (juillet 2018)</t>
  </si>
  <si>
    <t>Caisse en carton avec sac intérieur</t>
  </si>
  <si>
    <t xml:space="preserve">Sac </t>
  </si>
  <si>
    <t>Boîte et mini collecteur pour déchets perforants</t>
  </si>
  <si>
    <t>NF X 30-511 (avril 2015) - NF EN ISO 23 907  (octobre 2012)</t>
  </si>
  <si>
    <t>Emballage pour DASRI liquides</t>
  </si>
  <si>
    <t>La conduite à tenir en cas d'accident d'exposition au sang ou aux liquides biologiques</t>
  </si>
  <si>
    <t>L'utilisation du collecteur au plus près du soin</t>
  </si>
  <si>
    <t>L’établissement a engagé un diagnostic de développement durable intégrant la thématique « Déchets »</t>
  </si>
  <si>
    <t>Absence de sac au sol</t>
  </si>
  <si>
    <t>Contient des déchets dans des emballages homologués fermés définitivement</t>
  </si>
  <si>
    <t>L'identification de l'établissement si possible (nom ou FINESS)</t>
  </si>
  <si>
    <t>FORMATION</t>
  </si>
  <si>
    <t>ACHATS</t>
  </si>
  <si>
    <t>LOCAUX</t>
  </si>
  <si>
    <t>COLLECTE</t>
  </si>
  <si>
    <t>Contient des GRV / GE lavables, étanches et permettant la distinction entre les DASRI et DASND</t>
  </si>
  <si>
    <t>Un cahier des charges est rédigé pour la collecte, incluant la conformité réglementaire des GRV (si accord cadre, connaissance de ce cahier des charges)</t>
  </si>
  <si>
    <t>La formation présente les modes d'emploi et recommandations
sur les collecteurs à déchet perforant (DP) utilisés dans l'établissement</t>
  </si>
  <si>
    <t>DP</t>
  </si>
  <si>
    <t>Déchet perforant</t>
  </si>
  <si>
    <t>Achat de supports permettant le tri à la production pour sacs et collecteurs…</t>
  </si>
  <si>
    <t>Conformité réglementaire : logo, architecture, ventilation, surfaces nettoyables, fermeture sécurisée, éclairage, identification sécurité incendie, point d'hygiène des mains…</t>
  </si>
  <si>
    <t>Conformité réglementaire : logo, architecture, aération et protection contre les intempéries et la chaleur, arrivée d'eau et évacuation, surfaces nettoyables, fermeture sécurisée, absence de communication directe avec d'autres locaux, éclairage, identification sécurité incendie, point d'hygiène des mains…</t>
  </si>
  <si>
    <t>CHECK-LIST COLLECTE / TRANSPORT / TRAITEMENT</t>
  </si>
  <si>
    <t>Audits d'observation des pratiques (tri, usage du collecteur, manipulation de conteneurs, locaux, respect des cahiers des charges…)</t>
  </si>
  <si>
    <t>Conformité de la traçabilité (bordereaux de suivi de la production à la destruction)</t>
  </si>
  <si>
    <t>La conformité de la traçabilité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</si>
</sst>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indexed="8"/>
      <name val="Arial"/>
      <family val="2"/>
    </font>
    <font>
      <sz val="11"/>
      <color indexed="8"/>
      <name val="Arial"/>
      <family val="2"/>
    </font>
    <font>
      <sz val="11"/>
      <name val="Arial"/>
      <family val="2"/>
    </font>
    <font>
      <sz val="11"/>
      <color rgb="FFFF0000"/>
      <name val="Arial"/>
      <family val="2"/>
    </font>
    <font>
      <sz val="11"/>
      <name val="Calibri"/>
      <family val="2"/>
      <scheme val="minor"/>
    </font>
    <font>
      <b/>
      <sz val="11"/>
      <color theme="1"/>
      <name val="Arial"/>
      <family val="2"/>
    </font>
    <font>
      <sz val="11"/>
      <color theme="1"/>
      <name val="Arial"/>
      <family val="2"/>
    </font>
    <font>
      <sz val="14"/>
      <color theme="1"/>
      <name val="Arial"/>
      <family val="2"/>
    </font>
    <font>
      <sz val="12"/>
      <color theme="1"/>
      <name val="Arial"/>
      <family val="2"/>
    </font>
    <font>
      <sz val="10"/>
      <color theme="1"/>
      <name val="Arial"/>
      <family val="2"/>
    </font>
    <font>
      <b/>
      <sz val="10"/>
      <name val="Arial"/>
      <family val="2"/>
    </font>
    <font>
      <b/>
      <sz val="10"/>
      <color theme="1"/>
      <name val="Arial"/>
      <family val="2"/>
    </font>
    <font>
      <sz val="12"/>
      <name val="Arial"/>
      <family val="2"/>
    </font>
    <font>
      <b/>
      <sz val="9"/>
      <color indexed="8"/>
      <name val="Arial"/>
      <family val="2"/>
    </font>
    <font>
      <b/>
      <sz val="9"/>
      <color theme="1"/>
      <name val="Arial"/>
      <family val="2"/>
    </font>
    <font>
      <sz val="9"/>
      <color indexed="8"/>
      <name val="Arial"/>
      <family val="2"/>
    </font>
    <font>
      <sz val="9"/>
      <color theme="1"/>
      <name val="Calibri"/>
      <family val="2"/>
      <scheme val="minor"/>
    </font>
    <font>
      <sz val="9"/>
      <name val="Arial"/>
      <family val="2"/>
    </font>
    <font>
      <b/>
      <sz val="9"/>
      <name val="Arial"/>
      <family val="2"/>
    </font>
    <font>
      <sz val="9"/>
      <color rgb="FFFF0000"/>
      <name val="Arial"/>
      <family val="2"/>
    </font>
    <font>
      <sz val="11"/>
      <color theme="1"/>
      <name val="Calibri"/>
      <family val="2"/>
      <scheme val="minor"/>
    </font>
    <font>
      <sz val="9"/>
      <color theme="1"/>
      <name val="Arial"/>
      <family val="2"/>
    </font>
  </fonts>
  <fills count="6">
    <fill>
      <patternFill patternType="none"/>
    </fill>
    <fill>
      <patternFill patternType="gray125"/>
    </fill>
    <fill>
      <patternFill patternType="solid">
        <fgColor indexed="13"/>
        <bgColor indexed="64"/>
      </patternFill>
    </fill>
    <fill>
      <patternFill patternType="mediumGray"/>
    </fill>
    <fill>
      <patternFill patternType="solid">
        <fgColor rgb="FFFFC000"/>
        <bgColor indexed="64"/>
      </patternFill>
    </fill>
    <fill>
      <patternFill patternType="solid">
        <fgColor indexed="65"/>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1" fillId="0" borderId="0" applyFont="0" applyFill="0" applyBorder="0" applyAlignment="0" applyProtection="0"/>
  </cellStyleXfs>
  <cellXfs count="125">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Alignment="1">
      <alignment horizontal="center" vertical="center"/>
    </xf>
    <xf numFmtId="0" fontId="2" fillId="0" borderId="0" xfId="0" applyFont="1" applyAlignment="1" applyProtection="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7" fillId="0" borderId="0" xfId="0" applyFont="1" applyFill="1" applyBorder="1" applyAlignment="1">
      <alignment wrapText="1"/>
    </xf>
    <xf numFmtId="0" fontId="3" fillId="0" borderId="0" xfId="0" applyFont="1" applyFill="1" applyBorder="1" applyAlignment="1" applyProtection="1">
      <alignment vertical="center" wrapText="1"/>
    </xf>
    <xf numFmtId="49" fontId="7" fillId="0" borderId="0" xfId="0" applyNumberFormat="1" applyFont="1" applyAlignment="1">
      <alignment wrapText="1"/>
    </xf>
    <xf numFmtId="0" fontId="10" fillId="0" borderId="0" xfId="0" applyFont="1" applyFill="1" applyBorder="1" applyAlignment="1">
      <alignment wrapText="1"/>
    </xf>
    <xf numFmtId="0" fontId="10" fillId="0" borderId="6" xfId="0" applyFont="1" applyFill="1" applyBorder="1" applyAlignment="1">
      <alignment wrapText="1"/>
    </xf>
    <xf numFmtId="0" fontId="10" fillId="0" borderId="8" xfId="0" applyFont="1" applyFill="1" applyBorder="1" applyAlignment="1">
      <alignment wrapText="1"/>
    </xf>
    <xf numFmtId="0" fontId="10" fillId="0" borderId="9" xfId="0" applyFont="1" applyFill="1" applyBorder="1" applyAlignment="1">
      <alignment wrapText="1"/>
    </xf>
    <xf numFmtId="0" fontId="10" fillId="0" borderId="10" xfId="0" applyFont="1" applyFill="1" applyBorder="1" applyAlignment="1">
      <alignment wrapText="1"/>
    </xf>
    <xf numFmtId="0" fontId="10" fillId="0" borderId="5" xfId="0" applyFont="1" applyFill="1" applyBorder="1" applyAlignment="1">
      <alignment wrapText="1"/>
    </xf>
    <xf numFmtId="0" fontId="10" fillId="0" borderId="12" xfId="0" applyFont="1" applyFill="1" applyBorder="1" applyAlignment="1">
      <alignment wrapText="1"/>
    </xf>
    <xf numFmtId="49" fontId="11" fillId="0" borderId="6" xfId="0" applyNumberFormat="1" applyFont="1" applyBorder="1" applyAlignment="1">
      <alignment horizontal="left" vertical="center" wrapText="1"/>
    </xf>
    <xf numFmtId="49" fontId="12" fillId="0" borderId="7" xfId="0" applyNumberFormat="1" applyFont="1" applyBorder="1" applyAlignment="1">
      <alignment wrapText="1"/>
    </xf>
    <xf numFmtId="49" fontId="12" fillId="0" borderId="8" xfId="0" applyNumberFormat="1" applyFont="1" applyBorder="1" applyAlignment="1">
      <alignment wrapText="1"/>
    </xf>
    <xf numFmtId="49" fontId="10" fillId="0" borderId="9" xfId="0" applyNumberFormat="1" applyFont="1" applyBorder="1" applyAlignment="1">
      <alignment wrapText="1"/>
    </xf>
    <xf numFmtId="49" fontId="10" fillId="0" borderId="0" xfId="0" applyNumberFormat="1" applyFont="1" applyBorder="1" applyAlignment="1">
      <alignment wrapText="1"/>
    </xf>
    <xf numFmtId="49" fontId="10" fillId="0" borderId="10" xfId="0" applyNumberFormat="1" applyFont="1" applyBorder="1" applyAlignment="1">
      <alignment wrapText="1"/>
    </xf>
    <xf numFmtId="49" fontId="10" fillId="0" borderId="5" xfId="0" applyNumberFormat="1" applyFont="1" applyBorder="1" applyAlignment="1">
      <alignment wrapText="1"/>
    </xf>
    <xf numFmtId="49" fontId="10" fillId="0" borderId="11" xfId="0" applyNumberFormat="1" applyFont="1" applyBorder="1" applyAlignment="1">
      <alignment wrapText="1"/>
    </xf>
    <xf numFmtId="49" fontId="10" fillId="0" borderId="12" xfId="0" applyNumberFormat="1" applyFont="1" applyBorder="1" applyAlignment="1">
      <alignment wrapText="1"/>
    </xf>
    <xf numFmtId="0" fontId="14" fillId="4" borderId="1" xfId="0" applyFont="1" applyFill="1" applyBorder="1" applyAlignment="1" applyProtection="1">
      <alignment horizontal="left" vertical="center" wrapText="1"/>
    </xf>
    <xf numFmtId="0" fontId="14" fillId="4" borderId="3" xfId="0" applyFont="1" applyFill="1" applyBorder="1" applyAlignment="1" applyProtection="1">
      <alignment horizontal="center" vertical="center"/>
    </xf>
    <xf numFmtId="0" fontId="15" fillId="0" borderId="0" xfId="0" applyFont="1" applyFill="1" applyBorder="1" applyAlignment="1">
      <alignment horizontal="center" vertical="center"/>
    </xf>
    <xf numFmtId="0" fontId="16" fillId="0" borderId="3" xfId="0" applyFont="1" applyBorder="1" applyAlignment="1" applyProtection="1">
      <alignment horizontal="left" vertical="center"/>
    </xf>
    <xf numFmtId="0" fontId="16" fillId="0" borderId="4" xfId="0" applyFont="1" applyBorder="1" applyAlignment="1" applyProtection="1">
      <alignment horizontal="center" vertical="center"/>
      <protection locked="0"/>
    </xf>
    <xf numFmtId="0" fontId="17" fillId="0" borderId="0" xfId="0" applyFont="1" applyFill="1" applyBorder="1" applyAlignment="1">
      <alignment horizontal="center" vertical="center"/>
    </xf>
    <xf numFmtId="0" fontId="16" fillId="0" borderId="3" xfId="0" applyFont="1" applyBorder="1" applyAlignment="1" applyProtection="1">
      <alignment horizontal="center" vertical="center"/>
      <protection locked="0"/>
    </xf>
    <xf numFmtId="0" fontId="14" fillId="4" borderId="2" xfId="0"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xf>
    <xf numFmtId="0" fontId="16" fillId="0" borderId="1"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15" fillId="4" borderId="3" xfId="0" applyFont="1" applyFill="1" applyBorder="1" applyAlignment="1">
      <alignment horizontal="center" vertical="center"/>
    </xf>
    <xf numFmtId="0" fontId="16" fillId="0" borderId="1" xfId="0" applyFont="1" applyBorder="1" applyAlignment="1" applyProtection="1">
      <alignment horizontal="left" vertical="center"/>
    </xf>
    <xf numFmtId="0" fontId="17" fillId="0" borderId="3" xfId="0" applyFont="1" applyBorder="1" applyAlignment="1">
      <alignment horizontal="center" vertical="center"/>
    </xf>
    <xf numFmtId="0" fontId="16" fillId="4" borderId="3" xfId="0" applyFont="1" applyFill="1" applyBorder="1" applyAlignment="1" applyProtection="1">
      <alignment horizontal="left" vertical="center"/>
    </xf>
    <xf numFmtId="0" fontId="18" fillId="0" borderId="3" xfId="0" applyFont="1" applyBorder="1" applyAlignment="1" applyProtection="1">
      <alignment horizontal="left" vertical="center"/>
    </xf>
    <xf numFmtId="49" fontId="18" fillId="0" borderId="3" xfId="0" applyNumberFormat="1" applyFont="1" applyBorder="1" applyAlignment="1">
      <alignment horizontal="left" vertical="center" wrapText="1"/>
    </xf>
    <xf numFmtId="0" fontId="18" fillId="0" borderId="3" xfId="0" applyFont="1" applyFill="1" applyBorder="1" applyAlignment="1" applyProtection="1">
      <alignment horizontal="left" vertical="center"/>
    </xf>
    <xf numFmtId="0" fontId="19" fillId="4" borderId="3"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 xfId="0" applyFont="1" applyBorder="1" applyAlignment="1">
      <alignment horizontal="center" vertical="center"/>
    </xf>
    <xf numFmtId="0" fontId="18" fillId="0" borderId="3" xfId="0" applyFont="1" applyFill="1" applyBorder="1" applyAlignment="1">
      <alignment horizontal="left" vertical="center"/>
    </xf>
    <xf numFmtId="0" fontId="18" fillId="0" borderId="3" xfId="0" applyFont="1" applyBorder="1" applyAlignment="1">
      <alignment horizontal="left" vertical="center"/>
    </xf>
    <xf numFmtId="0" fontId="20"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3" xfId="0" applyFont="1" applyBorder="1" applyAlignment="1">
      <alignment horizontal="center" vertical="center"/>
    </xf>
    <xf numFmtId="0" fontId="14" fillId="4" borderId="1" xfId="0" applyFont="1" applyFill="1" applyBorder="1" applyAlignment="1" applyProtection="1">
      <alignment vertical="center"/>
    </xf>
    <xf numFmtId="0" fontId="14" fillId="0" borderId="3" xfId="0" applyFont="1" applyBorder="1" applyAlignment="1" applyProtection="1">
      <alignment horizontal="center" vertical="center"/>
    </xf>
    <xf numFmtId="0" fontId="16" fillId="0" borderId="3" xfId="0" applyFont="1" applyFill="1" applyBorder="1" applyAlignment="1" applyProtection="1">
      <alignment horizontal="left" vertical="center"/>
    </xf>
    <xf numFmtId="0" fontId="16" fillId="0" borderId="3" xfId="0" applyFont="1" applyBorder="1" applyAlignment="1" applyProtection="1">
      <alignment horizontal="left" vertical="center" wrapText="1"/>
    </xf>
    <xf numFmtId="0" fontId="1" fillId="0" borderId="0" xfId="0" applyFont="1" applyBorder="1" applyAlignment="1" applyProtection="1">
      <alignment vertical="center" wrapText="1"/>
    </xf>
    <xf numFmtId="0" fontId="1" fillId="0" borderId="11" xfId="0" applyFont="1" applyBorder="1" applyAlignment="1" applyProtection="1">
      <alignment vertical="center" wrapText="1"/>
    </xf>
    <xf numFmtId="0" fontId="1" fillId="0" borderId="11" xfId="0" applyFont="1" applyBorder="1" applyAlignment="1">
      <alignment vertical="center" wrapText="1"/>
    </xf>
    <xf numFmtId="0" fontId="1" fillId="0" borderId="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11" xfId="0" applyFont="1" applyBorder="1" applyAlignment="1">
      <alignment horizontal="left" vertical="center" wrapText="1"/>
    </xf>
    <xf numFmtId="0" fontId="0" fillId="0" borderId="0" xfId="0" applyFont="1" applyFill="1" applyAlignment="1">
      <alignment horizontal="center" vertical="center"/>
    </xf>
    <xf numFmtId="0" fontId="1" fillId="0" borderId="6"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4" borderId="1" xfId="0" applyFont="1" applyFill="1" applyBorder="1" applyAlignment="1" applyProtection="1">
      <alignment horizontal="right" vertical="center" wrapText="1"/>
    </xf>
    <xf numFmtId="0" fontId="1" fillId="0" borderId="1" xfId="0" applyFont="1" applyBorder="1" applyAlignment="1" applyProtection="1">
      <alignment horizontal="left" vertical="center" wrapText="1"/>
    </xf>
    <xf numFmtId="0" fontId="1" fillId="4" borderId="5" xfId="0" applyFont="1" applyFill="1" applyBorder="1" applyAlignment="1" applyProtection="1">
      <alignment horizontal="right" vertical="center" wrapText="1"/>
    </xf>
    <xf numFmtId="0" fontId="19" fillId="4" borderId="1" xfId="0" applyFont="1" applyFill="1" applyBorder="1" applyAlignment="1">
      <alignment horizontal="left" vertical="center"/>
    </xf>
    <xf numFmtId="0" fontId="1" fillId="0" borderId="2" xfId="0" applyFont="1" applyBorder="1" applyAlignment="1">
      <alignment horizontal="left" vertical="center" wrapText="1"/>
    </xf>
    <xf numFmtId="0" fontId="0" fillId="0" borderId="7" xfId="0" applyBorder="1" applyAlignment="1">
      <alignment vertical="center"/>
    </xf>
    <xf numFmtId="9" fontId="0" fillId="0" borderId="8" xfId="1" applyFont="1" applyBorder="1" applyAlignment="1">
      <alignment vertical="center"/>
    </xf>
    <xf numFmtId="0" fontId="0" fillId="0" borderId="9" xfId="0" applyBorder="1" applyAlignment="1">
      <alignment vertical="center"/>
    </xf>
    <xf numFmtId="0" fontId="0" fillId="0" borderId="0" xfId="0" applyBorder="1" applyAlignment="1">
      <alignment vertical="center"/>
    </xf>
    <xf numFmtId="9" fontId="0" fillId="0" borderId="10" xfId="1" applyFont="1" applyBorder="1" applyAlignment="1">
      <alignment vertical="center"/>
    </xf>
    <xf numFmtId="0" fontId="0" fillId="0" borderId="5" xfId="0" applyBorder="1" applyAlignment="1">
      <alignment vertical="center"/>
    </xf>
    <xf numFmtId="0" fontId="6" fillId="0" borderId="11" xfId="0" applyFont="1" applyBorder="1" applyAlignment="1">
      <alignment vertical="center"/>
    </xf>
    <xf numFmtId="9" fontId="6" fillId="0" borderId="12" xfId="1" applyFont="1"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6" fillId="0" borderId="13" xfId="0" applyFont="1" applyBorder="1" applyAlignment="1">
      <alignment vertical="center"/>
    </xf>
    <xf numFmtId="9" fontId="6" fillId="0" borderId="14" xfId="1" applyFont="1" applyBorder="1" applyAlignment="1">
      <alignment vertical="center"/>
    </xf>
    <xf numFmtId="0" fontId="6" fillId="0" borderId="7" xfId="0" applyFont="1" applyBorder="1" applyAlignment="1">
      <alignment vertical="center"/>
    </xf>
    <xf numFmtId="9" fontId="6" fillId="0" borderId="8" xfId="1" applyFont="1" applyBorder="1" applyAlignment="1">
      <alignment vertical="center"/>
    </xf>
    <xf numFmtId="0" fontId="0" fillId="0" borderId="11" xfId="0" applyBorder="1"/>
    <xf numFmtId="0" fontId="1" fillId="0" borderId="13" xfId="0" applyFont="1" applyFill="1" applyBorder="1" applyAlignment="1" applyProtection="1">
      <alignment horizontal="right" vertical="center" wrapText="1"/>
    </xf>
    <xf numFmtId="0" fontId="0" fillId="0" borderId="5" xfId="0" applyFill="1" applyBorder="1" applyAlignment="1">
      <alignment vertical="center"/>
    </xf>
    <xf numFmtId="0" fontId="1" fillId="0" borderId="11" xfId="0" applyFont="1" applyFill="1" applyBorder="1" applyAlignment="1" applyProtection="1">
      <alignment horizontal="right" vertical="center" wrapText="1"/>
    </xf>
    <xf numFmtId="0" fontId="6" fillId="0" borderId="11" xfId="0" applyFont="1" applyFill="1" applyBorder="1" applyAlignment="1">
      <alignment vertical="center"/>
    </xf>
    <xf numFmtId="9" fontId="6" fillId="0" borderId="12" xfId="1" applyFont="1" applyFill="1" applyBorder="1" applyAlignment="1">
      <alignment vertical="center"/>
    </xf>
    <xf numFmtId="0" fontId="9" fillId="0" borderId="0" xfId="0" applyFont="1" applyFill="1" applyBorder="1" applyAlignment="1">
      <alignment horizontal="left" vertical="center" wrapText="1"/>
    </xf>
    <xf numFmtId="0" fontId="17" fillId="0" borderId="3"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7" fillId="5" borderId="3" xfId="0" applyFont="1" applyFill="1" applyBorder="1" applyAlignment="1">
      <alignment horizontal="center" vertical="center"/>
    </xf>
    <xf numFmtId="0" fontId="22" fillId="0" borderId="3" xfId="0" applyFont="1" applyFill="1" applyBorder="1" applyAlignment="1">
      <alignment horizontal="center" vertical="center"/>
    </xf>
    <xf numFmtId="0" fontId="7" fillId="0" borderId="0" xfId="0" applyFont="1" applyBorder="1"/>
    <xf numFmtId="9" fontId="6" fillId="0" borderId="0" xfId="1" applyFont="1" applyBorder="1" applyAlignment="1">
      <alignment vertical="center"/>
    </xf>
    <xf numFmtId="0" fontId="17"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49" fontId="18" fillId="0" borderId="3" xfId="0" applyNumberFormat="1" applyFont="1" applyFill="1" applyBorder="1" applyAlignment="1">
      <alignment horizontal="left" vertical="center" wrapText="1"/>
    </xf>
    <xf numFmtId="0" fontId="18" fillId="0" borderId="3" xfId="0" applyFont="1" applyFill="1" applyBorder="1" applyAlignment="1" applyProtection="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 fillId="0" borderId="0" xfId="0" applyFont="1" applyFill="1" applyBorder="1" applyAlignment="1">
      <alignment horizont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49" fontId="13" fillId="0" borderId="11" xfId="0" applyNumberFormat="1" applyFont="1" applyBorder="1" applyAlignment="1">
      <alignment horizontal="left" vertical="center" wrapText="1"/>
    </xf>
    <xf numFmtId="0" fontId="9"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0" xfId="0" applyFont="1" applyFill="1" applyBorder="1" applyAlignment="1">
      <alignment horizontal="left" wrapText="1"/>
    </xf>
    <xf numFmtId="0" fontId="0" fillId="0" borderId="0" xfId="0" applyAlignment="1" applyProtection="1">
      <alignment horizontal="left" vertical="center"/>
      <protection locked="0"/>
    </xf>
  </cellXfs>
  <cellStyles count="2">
    <cellStyle name="Normal" xfId="0" builtinId="0"/>
    <cellStyle name="Pourcentage" xfId="1" builtinId="5"/>
  </cellStyles>
  <dxfs count="22">
    <dxf>
      <font>
        <condense val="0"/>
        <extend val="0"/>
        <color auto="1"/>
      </font>
      <fill>
        <patternFill>
          <bgColor indexed="50"/>
        </patternFill>
      </fill>
    </dxf>
    <dxf>
      <font>
        <condense val="0"/>
        <extend val="0"/>
        <color auto="1"/>
      </font>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Maîtrise du circuit des DASRI</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Scores!$B$31</c:f>
              <c:strCache>
                <c:ptCount val="1"/>
                <c:pt idx="0">
                  <c:v>FORMATION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Scores!$C$31</c:f>
              <c:numCache>
                <c:formatCode>0%</c:formatCode>
                <c:ptCount val="1"/>
                <c:pt idx="0">
                  <c:v>0</c:v>
                </c:pt>
              </c:numCache>
            </c:numRef>
          </c:val>
          <c:extLst>
            <c:ext xmlns:c16="http://schemas.microsoft.com/office/drawing/2014/chart" uri="{C3380CC4-5D6E-409C-BE32-E72D297353CC}">
              <c16:uniqueId val="{00000000-CB43-4F6F-805A-BE774DE68677}"/>
            </c:ext>
          </c:extLst>
        </c:ser>
        <c:ser>
          <c:idx val="1"/>
          <c:order val="1"/>
          <c:tx>
            <c:strRef>
              <c:f>Scores!$B$32</c:f>
              <c:strCache>
                <c:ptCount val="1"/>
                <c:pt idx="0">
                  <c:v>ACHATS</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69-4252-A3D2-1291D531C4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Scores!$C$32</c:f>
              <c:numCache>
                <c:formatCode>0%</c:formatCode>
                <c:ptCount val="1"/>
                <c:pt idx="0">
                  <c:v>0</c:v>
                </c:pt>
              </c:numCache>
            </c:numRef>
          </c:val>
          <c:extLst>
            <c:ext xmlns:c16="http://schemas.microsoft.com/office/drawing/2014/chart" uri="{C3380CC4-5D6E-409C-BE32-E72D297353CC}">
              <c16:uniqueId val="{00000001-CB43-4F6F-805A-BE774DE68677}"/>
            </c:ext>
          </c:extLst>
        </c:ser>
        <c:ser>
          <c:idx val="2"/>
          <c:order val="2"/>
          <c:tx>
            <c:strRef>
              <c:f>Scores!$B$33</c:f>
              <c:strCache>
                <c:ptCount val="1"/>
                <c:pt idx="0">
                  <c:v>LOCAUX</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Scores!$C$33</c:f>
              <c:numCache>
                <c:formatCode>0%</c:formatCode>
                <c:ptCount val="1"/>
                <c:pt idx="0">
                  <c:v>0</c:v>
                </c:pt>
              </c:numCache>
            </c:numRef>
          </c:val>
          <c:extLst>
            <c:ext xmlns:c16="http://schemas.microsoft.com/office/drawing/2014/chart" uri="{C3380CC4-5D6E-409C-BE32-E72D297353CC}">
              <c16:uniqueId val="{00000002-CB43-4F6F-805A-BE774DE68677}"/>
            </c:ext>
          </c:extLst>
        </c:ser>
        <c:ser>
          <c:idx val="3"/>
          <c:order val="3"/>
          <c:tx>
            <c:strRef>
              <c:f>Scores!$B$34</c:f>
              <c:strCache>
                <c:ptCount val="1"/>
                <c:pt idx="0">
                  <c:v>COLLECTE</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Scores!$C$34</c:f>
              <c:numCache>
                <c:formatCode>0%</c:formatCode>
                <c:ptCount val="1"/>
                <c:pt idx="0">
                  <c:v>0</c:v>
                </c:pt>
              </c:numCache>
            </c:numRef>
          </c:val>
          <c:extLst>
            <c:ext xmlns:c16="http://schemas.microsoft.com/office/drawing/2014/chart" uri="{C3380CC4-5D6E-409C-BE32-E72D297353CC}">
              <c16:uniqueId val="{00000003-CB43-4F6F-805A-BE774DE68677}"/>
            </c:ext>
          </c:extLst>
        </c:ser>
        <c:dLbls>
          <c:showLegendKey val="0"/>
          <c:showVal val="0"/>
          <c:showCatName val="0"/>
          <c:showSerName val="0"/>
          <c:showPercent val="0"/>
          <c:showBubbleSize val="0"/>
        </c:dLbls>
        <c:gapWidth val="65"/>
        <c:shape val="box"/>
        <c:axId val="1480933712"/>
        <c:axId val="1327815984"/>
        <c:axId val="0"/>
      </c:bar3DChart>
      <c:catAx>
        <c:axId val="1480933712"/>
        <c:scaling>
          <c:orientation val="minMax"/>
        </c:scaling>
        <c:delete val="1"/>
        <c:axPos val="b"/>
        <c:numFmt formatCode="General" sourceLinked="1"/>
        <c:majorTickMark val="none"/>
        <c:minorTickMark val="none"/>
        <c:tickLblPos val="nextTo"/>
        <c:crossAx val="1327815984"/>
        <c:crosses val="autoZero"/>
        <c:auto val="1"/>
        <c:lblAlgn val="ctr"/>
        <c:lblOffset val="100"/>
        <c:noMultiLvlLbl val="0"/>
      </c:catAx>
      <c:valAx>
        <c:axId val="1327815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crossAx val="148093371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4067177</xdr:colOff>
      <xdr:row>16</xdr:row>
      <xdr:rowOff>9525</xdr:rowOff>
    </xdr:from>
    <xdr:to>
      <xdr:col>3</xdr:col>
      <xdr:colOff>742951</xdr:colOff>
      <xdr:row>29</xdr:row>
      <xdr:rowOff>0</xdr:rowOff>
    </xdr:to>
    <xdr:graphicFrame macro="">
      <xdr:nvGraphicFramePr>
        <xdr:cNvPr id="2" name="Graphique 1">
          <a:extLst>
            <a:ext uri="{FF2B5EF4-FFF2-40B4-BE49-F238E27FC236}">
              <a16:creationId xmlns:a16="http://schemas.microsoft.com/office/drawing/2014/main" id="{8EBB0170-81FC-450C-97E9-BFE7EACBAD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election activeCell="B18" sqref="B18"/>
    </sheetView>
  </sheetViews>
  <sheetFormatPr baseColWidth="10" defaultColWidth="11.44140625" defaultRowHeight="13.8" x14ac:dyDescent="0.25"/>
  <cols>
    <col min="1" max="1" width="45.33203125" style="9" customWidth="1"/>
    <col min="2" max="2" width="53.44140625" style="9" customWidth="1"/>
    <col min="3" max="3" width="10" style="9" customWidth="1"/>
    <col min="4" max="16384" width="11.44140625" style="9"/>
  </cols>
  <sheetData>
    <row r="1" spans="1:3" ht="18" customHeight="1" x14ac:dyDescent="0.3">
      <c r="A1" s="113" t="s">
        <v>93</v>
      </c>
      <c r="B1" s="113"/>
      <c r="C1" s="113"/>
    </row>
    <row r="2" spans="1:3" ht="38.25" customHeight="1" x14ac:dyDescent="0.25">
      <c r="A2" s="114" t="s">
        <v>94</v>
      </c>
      <c r="B2" s="114"/>
      <c r="C2" s="114"/>
    </row>
    <row r="3" spans="1:3" x14ac:dyDescent="0.25">
      <c r="A3" s="12"/>
    </row>
    <row r="4" spans="1:3" ht="28.5" customHeight="1" x14ac:dyDescent="0.25">
      <c r="A4" s="115" t="s">
        <v>96</v>
      </c>
      <c r="B4" s="115"/>
      <c r="C4" s="115"/>
    </row>
    <row r="5" spans="1:3" ht="28.5" customHeight="1" x14ac:dyDescent="0.25">
      <c r="A5" s="115" t="s">
        <v>119</v>
      </c>
      <c r="B5" s="115"/>
      <c r="C5" s="115"/>
    </row>
    <row r="6" spans="1:3" x14ac:dyDescent="0.25">
      <c r="A6" s="10"/>
      <c r="B6" s="10"/>
      <c r="C6" s="10"/>
    </row>
    <row r="7" spans="1:3" ht="15" customHeight="1" x14ac:dyDescent="0.25">
      <c r="A7" s="94" t="s">
        <v>63</v>
      </c>
    </row>
    <row r="8" spans="1:3" x14ac:dyDescent="0.25">
      <c r="A8" s="13" t="s">
        <v>64</v>
      </c>
      <c r="B8" s="14" t="s">
        <v>110</v>
      </c>
    </row>
    <row r="9" spans="1:3" x14ac:dyDescent="0.25">
      <c r="A9" s="15" t="s">
        <v>72</v>
      </c>
      <c r="B9" s="16" t="s">
        <v>111</v>
      </c>
    </row>
    <row r="10" spans="1:3" x14ac:dyDescent="0.25">
      <c r="A10" s="15" t="s">
        <v>73</v>
      </c>
      <c r="B10" s="16" t="s">
        <v>109</v>
      </c>
    </row>
    <row r="11" spans="1:3" x14ac:dyDescent="0.25">
      <c r="A11" s="15" t="s">
        <v>65</v>
      </c>
      <c r="B11" s="16" t="s">
        <v>66</v>
      </c>
    </row>
    <row r="12" spans="1:3" x14ac:dyDescent="0.25">
      <c r="A12" s="15" t="s">
        <v>67</v>
      </c>
      <c r="B12" s="16" t="s">
        <v>112</v>
      </c>
    </row>
    <row r="13" spans="1:3" x14ac:dyDescent="0.25">
      <c r="A13" s="15" t="s">
        <v>68</v>
      </c>
      <c r="B13" s="16" t="s">
        <v>85</v>
      </c>
    </row>
    <row r="14" spans="1:3" x14ac:dyDescent="0.25">
      <c r="A14" s="15" t="s">
        <v>102</v>
      </c>
      <c r="B14" s="16" t="s">
        <v>103</v>
      </c>
    </row>
    <row r="15" spans="1:3" x14ac:dyDescent="0.25">
      <c r="A15" s="15" t="s">
        <v>69</v>
      </c>
      <c r="B15" s="16" t="s">
        <v>70</v>
      </c>
    </row>
    <row r="16" spans="1:3" x14ac:dyDescent="0.25">
      <c r="A16" s="15" t="s">
        <v>71</v>
      </c>
      <c r="B16" s="16" t="s">
        <v>113</v>
      </c>
    </row>
    <row r="17" spans="1:3" x14ac:dyDescent="0.25">
      <c r="A17" s="15" t="s">
        <v>147</v>
      </c>
      <c r="B17" s="16" t="s">
        <v>148</v>
      </c>
    </row>
    <row r="18" spans="1:3" x14ac:dyDescent="0.25">
      <c r="A18" s="17" t="s">
        <v>74</v>
      </c>
      <c r="B18" s="18" t="s">
        <v>75</v>
      </c>
    </row>
    <row r="20" spans="1:3" s="11" customFormat="1" x14ac:dyDescent="0.25">
      <c r="A20" s="9"/>
      <c r="B20" s="9"/>
      <c r="C20" s="9"/>
    </row>
    <row r="21" spans="1:3" s="11" customFormat="1" ht="30" customHeight="1" x14ac:dyDescent="0.25">
      <c r="A21" s="116" t="s">
        <v>95</v>
      </c>
      <c r="B21" s="116"/>
      <c r="C21" s="116"/>
    </row>
    <row r="22" spans="1:3" s="11" customFormat="1" x14ac:dyDescent="0.25">
      <c r="A22" s="19" t="s">
        <v>92</v>
      </c>
      <c r="B22" s="20" t="s">
        <v>89</v>
      </c>
      <c r="C22" s="21" t="s">
        <v>90</v>
      </c>
    </row>
    <row r="23" spans="1:3" s="11" customFormat="1" x14ac:dyDescent="0.25">
      <c r="A23" s="22" t="s">
        <v>77</v>
      </c>
      <c r="B23" s="23" t="s">
        <v>87</v>
      </c>
      <c r="C23" s="24" t="s">
        <v>78</v>
      </c>
    </row>
    <row r="24" spans="1:3" s="11" customFormat="1" x14ac:dyDescent="0.25">
      <c r="A24" s="22" t="s">
        <v>79</v>
      </c>
      <c r="B24" s="23" t="s">
        <v>87</v>
      </c>
      <c r="C24" s="24" t="s">
        <v>80</v>
      </c>
    </row>
    <row r="25" spans="1:3" s="11" customFormat="1" x14ac:dyDescent="0.25">
      <c r="A25" s="22" t="s">
        <v>88</v>
      </c>
      <c r="B25" s="23" t="s">
        <v>86</v>
      </c>
      <c r="C25" s="24" t="s">
        <v>81</v>
      </c>
    </row>
    <row r="26" spans="1:3" s="11" customFormat="1" x14ac:dyDescent="0.25">
      <c r="A26" s="22" t="s">
        <v>82</v>
      </c>
      <c r="B26" s="23" t="s">
        <v>91</v>
      </c>
      <c r="C26" s="24" t="s">
        <v>83</v>
      </c>
    </row>
    <row r="27" spans="1:3" x14ac:dyDescent="0.25">
      <c r="A27" s="25" t="s">
        <v>84</v>
      </c>
      <c r="B27" s="26"/>
      <c r="C27" s="27" t="s">
        <v>83</v>
      </c>
    </row>
    <row r="30" spans="1:3" ht="15" customHeight="1" x14ac:dyDescent="0.25">
      <c r="A30" s="123" t="s">
        <v>124</v>
      </c>
      <c r="B30" s="123"/>
    </row>
    <row r="31" spans="1:3" x14ac:dyDescent="0.25">
      <c r="A31" s="13" t="s">
        <v>130</v>
      </c>
      <c r="B31" s="14" t="s">
        <v>125</v>
      </c>
    </row>
    <row r="32" spans="1:3" x14ac:dyDescent="0.25">
      <c r="A32" s="15" t="s">
        <v>129</v>
      </c>
      <c r="B32" s="16" t="s">
        <v>128</v>
      </c>
    </row>
    <row r="33" spans="1:3" x14ac:dyDescent="0.25">
      <c r="A33" s="15" t="s">
        <v>131</v>
      </c>
      <c r="B33" s="16" t="s">
        <v>132</v>
      </c>
    </row>
    <row r="34" spans="1:3" x14ac:dyDescent="0.25">
      <c r="A34" s="15" t="s">
        <v>133</v>
      </c>
      <c r="B34" s="16" t="s">
        <v>126</v>
      </c>
    </row>
    <row r="35" spans="1:3" x14ac:dyDescent="0.25">
      <c r="A35" s="17" t="s">
        <v>127</v>
      </c>
      <c r="B35" s="18" t="s">
        <v>132</v>
      </c>
    </row>
    <row r="36" spans="1:3" x14ac:dyDescent="0.25">
      <c r="A36" s="12"/>
      <c r="B36" s="12"/>
    </row>
    <row r="38" spans="1:3" ht="15" customHeight="1" x14ac:dyDescent="0.25">
      <c r="A38" s="117" t="s">
        <v>100</v>
      </c>
      <c r="B38" s="117"/>
      <c r="C38" s="117"/>
    </row>
    <row r="39" spans="1:3" ht="21.75" customHeight="1" x14ac:dyDescent="0.25">
      <c r="A39" s="120" t="s">
        <v>117</v>
      </c>
      <c r="B39" s="121"/>
      <c r="C39" s="122"/>
    </row>
    <row r="40" spans="1:3" ht="30.9" customHeight="1" x14ac:dyDescent="0.25">
      <c r="A40" s="118" t="s">
        <v>97</v>
      </c>
      <c r="B40" s="115"/>
      <c r="C40" s="119"/>
    </row>
    <row r="41" spans="1:3" ht="30.9" customHeight="1" x14ac:dyDescent="0.25">
      <c r="A41" s="107" t="s">
        <v>98</v>
      </c>
      <c r="B41" s="108"/>
      <c r="C41" s="109"/>
    </row>
    <row r="42" spans="1:3" ht="30.9" customHeight="1" x14ac:dyDescent="0.25">
      <c r="A42" s="110" t="s">
        <v>99</v>
      </c>
      <c r="B42" s="111"/>
      <c r="C42" s="112"/>
    </row>
  </sheetData>
  <sheetProtection selectLockedCells="1"/>
  <mergeCells count="11">
    <mergeCell ref="A41:C41"/>
    <mergeCell ref="A42:C42"/>
    <mergeCell ref="A1:C1"/>
    <mergeCell ref="A2:C2"/>
    <mergeCell ref="A4:C4"/>
    <mergeCell ref="A21:C21"/>
    <mergeCell ref="A38:C38"/>
    <mergeCell ref="A40:C40"/>
    <mergeCell ref="A39:C39"/>
    <mergeCell ref="A5:C5"/>
    <mergeCell ref="A30:B30"/>
  </mergeCells>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tabSelected="1" topLeftCell="A28" zoomScaleNormal="100" workbookViewId="0">
      <selection activeCell="A44" sqref="A44"/>
    </sheetView>
  </sheetViews>
  <sheetFormatPr baseColWidth="10" defaultColWidth="11.44140625" defaultRowHeight="14.4" x14ac:dyDescent="0.3"/>
  <cols>
    <col min="1" max="1" width="82" style="5" customWidth="1"/>
    <col min="2" max="4" width="5.6640625" style="1" customWidth="1"/>
    <col min="5" max="16384" width="11.44140625" style="1"/>
  </cols>
  <sheetData>
    <row r="1" spans="1:4" x14ac:dyDescent="0.3">
      <c r="A1" s="98" t="s">
        <v>115</v>
      </c>
      <c r="B1" s="124" t="s">
        <v>114</v>
      </c>
      <c r="C1" s="124"/>
      <c r="D1" s="124"/>
    </row>
    <row r="3" spans="1:4" ht="18" customHeight="1" x14ac:dyDescent="0.3">
      <c r="A3" s="63" t="s">
        <v>55</v>
      </c>
      <c r="B3" s="60"/>
      <c r="C3" s="60"/>
      <c r="D3" s="60"/>
    </row>
    <row r="4" spans="1:4" x14ac:dyDescent="0.3">
      <c r="A4" s="28" t="s">
        <v>5</v>
      </c>
      <c r="B4" s="29" t="s">
        <v>0</v>
      </c>
      <c r="C4" s="29" t="s">
        <v>1</v>
      </c>
      <c r="D4" s="30"/>
    </row>
    <row r="5" spans="1:4" x14ac:dyDescent="0.3">
      <c r="A5" s="31" t="s">
        <v>14</v>
      </c>
      <c r="B5" s="32"/>
      <c r="C5" s="32"/>
      <c r="D5" s="33"/>
    </row>
    <row r="6" spans="1:4" x14ac:dyDescent="0.3">
      <c r="A6" s="31" t="s">
        <v>32</v>
      </c>
      <c r="B6" s="34"/>
      <c r="C6" s="34"/>
      <c r="D6" s="33"/>
    </row>
    <row r="7" spans="1:4" x14ac:dyDescent="0.3">
      <c r="A7" s="31" t="s">
        <v>15</v>
      </c>
      <c r="B7" s="34"/>
      <c r="C7" s="34"/>
      <c r="D7" s="33"/>
    </row>
    <row r="8" spans="1:4" x14ac:dyDescent="0.3">
      <c r="A8" s="28" t="s">
        <v>16</v>
      </c>
      <c r="B8" s="35" t="s">
        <v>0</v>
      </c>
      <c r="C8" s="35" t="s">
        <v>1</v>
      </c>
      <c r="D8" s="40" t="s">
        <v>31</v>
      </c>
    </row>
    <row r="9" spans="1:4" s="2" customFormat="1" x14ac:dyDescent="0.3">
      <c r="A9" s="36" t="s">
        <v>19</v>
      </c>
      <c r="B9" s="34"/>
      <c r="C9" s="37"/>
      <c r="D9" s="103"/>
    </row>
    <row r="10" spans="1:4" x14ac:dyDescent="0.3">
      <c r="A10" s="38" t="s">
        <v>56</v>
      </c>
      <c r="B10" s="34"/>
      <c r="C10" s="34"/>
      <c r="D10" s="103"/>
    </row>
    <row r="11" spans="1:4" ht="22.8" x14ac:dyDescent="0.3">
      <c r="A11" s="36" t="s">
        <v>57</v>
      </c>
      <c r="B11" s="34"/>
      <c r="C11" s="34"/>
      <c r="D11" s="95"/>
    </row>
    <row r="12" spans="1:4" x14ac:dyDescent="0.3">
      <c r="A12" s="38" t="s">
        <v>35</v>
      </c>
      <c r="B12" s="34"/>
      <c r="C12" s="34"/>
      <c r="D12" s="103"/>
    </row>
    <row r="13" spans="1:4" x14ac:dyDescent="0.3">
      <c r="A13" s="38" t="s">
        <v>134</v>
      </c>
      <c r="B13" s="34"/>
      <c r="C13" s="34"/>
      <c r="D13" s="103"/>
    </row>
    <row r="14" spans="1:4" ht="24" x14ac:dyDescent="0.3">
      <c r="A14" s="28" t="s">
        <v>146</v>
      </c>
      <c r="B14" s="35" t="s">
        <v>0</v>
      </c>
      <c r="C14" s="35" t="s">
        <v>1</v>
      </c>
      <c r="D14" s="40" t="s">
        <v>31</v>
      </c>
    </row>
    <row r="15" spans="1:4" s="2" customFormat="1" x14ac:dyDescent="0.3">
      <c r="A15" s="36" t="s">
        <v>135</v>
      </c>
      <c r="B15" s="34"/>
      <c r="C15" s="34"/>
      <c r="D15" s="104"/>
    </row>
    <row r="16" spans="1:4" x14ac:dyDescent="0.3">
      <c r="A16" s="31" t="s">
        <v>116</v>
      </c>
      <c r="B16" s="34"/>
      <c r="C16" s="34"/>
      <c r="D16" s="103"/>
    </row>
    <row r="17" spans="1:4" x14ac:dyDescent="0.3">
      <c r="A17" s="31" t="s">
        <v>37</v>
      </c>
      <c r="B17" s="34"/>
      <c r="C17" s="34"/>
      <c r="D17" s="103"/>
    </row>
    <row r="18" spans="1:4" x14ac:dyDescent="0.3">
      <c r="A18" s="31" t="s">
        <v>38</v>
      </c>
      <c r="B18" s="34"/>
      <c r="C18" s="34"/>
      <c r="D18" s="103"/>
    </row>
    <row r="19" spans="1:4" x14ac:dyDescent="0.3">
      <c r="A19" s="31" t="s">
        <v>36</v>
      </c>
      <c r="B19" s="34"/>
      <c r="C19" s="34"/>
      <c r="D19" s="103"/>
    </row>
    <row r="20" spans="1:4" x14ac:dyDescent="0.3">
      <c r="A20" s="31" t="s">
        <v>17</v>
      </c>
      <c r="B20" s="34"/>
      <c r="C20" s="34"/>
      <c r="D20" s="103"/>
    </row>
    <row r="21" spans="1:4" x14ac:dyDescent="0.3">
      <c r="A21" s="31" t="s">
        <v>2</v>
      </c>
      <c r="B21" s="34"/>
      <c r="C21" s="34"/>
      <c r="D21" s="103"/>
    </row>
    <row r="22" spans="1:4" x14ac:dyDescent="0.3">
      <c r="A22" s="31" t="s">
        <v>33</v>
      </c>
      <c r="B22" s="34"/>
      <c r="C22" s="34"/>
      <c r="D22" s="103"/>
    </row>
    <row r="23" spans="1:4" x14ac:dyDescent="0.3">
      <c r="A23" s="31" t="s">
        <v>34</v>
      </c>
      <c r="B23" s="34"/>
      <c r="C23" s="34"/>
      <c r="D23" s="103"/>
    </row>
    <row r="24" spans="1:4" ht="22.8" x14ac:dyDescent="0.3">
      <c r="A24" s="59" t="s">
        <v>41</v>
      </c>
      <c r="B24" s="34"/>
      <c r="C24" s="34"/>
      <c r="D24" s="103"/>
    </row>
    <row r="25" spans="1:4" x14ac:dyDescent="0.3">
      <c r="A25" s="31" t="s">
        <v>39</v>
      </c>
      <c r="B25" s="34"/>
      <c r="C25" s="34"/>
      <c r="D25" s="103"/>
    </row>
    <row r="26" spans="1:4" x14ac:dyDescent="0.3">
      <c r="A26" s="31" t="s">
        <v>42</v>
      </c>
      <c r="B26" s="34"/>
      <c r="C26" s="34"/>
      <c r="D26" s="95"/>
    </row>
    <row r="27" spans="1:4" x14ac:dyDescent="0.3">
      <c r="A27" s="58" t="s">
        <v>139</v>
      </c>
      <c r="B27" s="34"/>
      <c r="C27" s="34"/>
      <c r="D27" s="99"/>
    </row>
    <row r="28" spans="1:4" ht="24" x14ac:dyDescent="0.3">
      <c r="A28" s="28" t="s">
        <v>48</v>
      </c>
      <c r="B28" s="35" t="s">
        <v>0</v>
      </c>
      <c r="C28" s="35" t="s">
        <v>1</v>
      </c>
      <c r="D28" s="40" t="s">
        <v>31</v>
      </c>
    </row>
    <row r="29" spans="1:4" x14ac:dyDescent="0.3">
      <c r="A29" s="31" t="s">
        <v>2</v>
      </c>
      <c r="B29" s="34"/>
      <c r="C29" s="34"/>
      <c r="D29" s="103"/>
    </row>
    <row r="30" spans="1:4" x14ac:dyDescent="0.3">
      <c r="A30" s="41" t="s">
        <v>40</v>
      </c>
      <c r="B30" s="34"/>
      <c r="C30" s="34"/>
      <c r="D30" s="103"/>
    </row>
    <row r="31" spans="1:4" x14ac:dyDescent="0.3">
      <c r="A31" s="31" t="s">
        <v>21</v>
      </c>
      <c r="B31" s="34"/>
      <c r="C31" s="34"/>
      <c r="D31" s="103"/>
    </row>
    <row r="32" spans="1:4" x14ac:dyDescent="0.3">
      <c r="A32" s="31" t="s">
        <v>22</v>
      </c>
      <c r="B32" s="34"/>
      <c r="C32" s="34"/>
      <c r="D32" s="103"/>
    </row>
    <row r="33" spans="1:4" x14ac:dyDescent="0.3">
      <c r="A33" s="31" t="s">
        <v>42</v>
      </c>
      <c r="B33" s="34"/>
      <c r="C33" s="34"/>
      <c r="D33" s="95"/>
    </row>
    <row r="34" spans="1:4" x14ac:dyDescent="0.3">
      <c r="A34" s="31" t="s">
        <v>43</v>
      </c>
      <c r="B34" s="34"/>
      <c r="C34" s="34"/>
      <c r="D34" s="103"/>
    </row>
    <row r="35" spans="1:4" x14ac:dyDescent="0.3">
      <c r="A35" s="28" t="s">
        <v>3</v>
      </c>
      <c r="B35" s="35" t="s">
        <v>0</v>
      </c>
      <c r="C35" s="35" t="s">
        <v>1</v>
      </c>
      <c r="D35" s="40" t="s">
        <v>31</v>
      </c>
    </row>
    <row r="36" spans="1:4" x14ac:dyDescent="0.3">
      <c r="A36" s="31" t="s">
        <v>44</v>
      </c>
      <c r="B36" s="34"/>
      <c r="C36" s="34"/>
      <c r="D36" s="42"/>
    </row>
    <row r="37" spans="1:4" x14ac:dyDescent="0.3">
      <c r="A37" s="31" t="s">
        <v>45</v>
      </c>
      <c r="B37" s="34"/>
      <c r="C37" s="34"/>
      <c r="D37" s="42"/>
    </row>
    <row r="38" spans="1:4" x14ac:dyDescent="0.3">
      <c r="A38" s="28" t="s">
        <v>4</v>
      </c>
      <c r="B38" s="35" t="s">
        <v>0</v>
      </c>
      <c r="C38" s="35" t="s">
        <v>1</v>
      </c>
      <c r="D38" s="30"/>
    </row>
    <row r="39" spans="1:4" x14ac:dyDescent="0.3">
      <c r="A39" s="31" t="s">
        <v>47</v>
      </c>
      <c r="B39" s="34"/>
      <c r="C39" s="34"/>
      <c r="D39" s="33"/>
    </row>
    <row r="40" spans="1:4" x14ac:dyDescent="0.3">
      <c r="A40" s="31" t="s">
        <v>46</v>
      </c>
      <c r="B40" s="34"/>
      <c r="C40" s="34"/>
      <c r="D40" s="33"/>
    </row>
    <row r="41" spans="1:4" x14ac:dyDescent="0.3">
      <c r="A41" s="31" t="s">
        <v>18</v>
      </c>
      <c r="B41" s="34"/>
      <c r="C41" s="34"/>
      <c r="D41" s="33"/>
    </row>
    <row r="42" spans="1:4" x14ac:dyDescent="0.3">
      <c r="A42" s="31" t="s">
        <v>20</v>
      </c>
      <c r="B42" s="34"/>
      <c r="C42" s="34"/>
      <c r="D42" s="33"/>
    </row>
    <row r="43" spans="1:4" x14ac:dyDescent="0.3">
      <c r="A43" s="31" t="s">
        <v>155</v>
      </c>
      <c r="B43" s="34"/>
      <c r="C43" s="34"/>
      <c r="D43" s="33"/>
    </row>
    <row r="44" spans="1:4" x14ac:dyDescent="0.3">
      <c r="A44" s="4"/>
      <c r="B44" s="8"/>
      <c r="C44" s="8"/>
    </row>
    <row r="45" spans="1:4" ht="18" customHeight="1" x14ac:dyDescent="0.3">
      <c r="A45" s="64" t="s">
        <v>53</v>
      </c>
      <c r="B45" s="61"/>
      <c r="C45" s="61"/>
      <c r="D45" s="61"/>
    </row>
    <row r="46" spans="1:4" x14ac:dyDescent="0.3">
      <c r="A46" s="43"/>
      <c r="B46" s="29" t="s">
        <v>0</v>
      </c>
      <c r="C46" s="29" t="s">
        <v>1</v>
      </c>
      <c r="D46" s="40" t="s">
        <v>31</v>
      </c>
    </row>
    <row r="47" spans="1:4" s="2" customFormat="1" x14ac:dyDescent="0.3">
      <c r="A47" s="58" t="s">
        <v>136</v>
      </c>
      <c r="B47" s="34"/>
      <c r="C47" s="34"/>
      <c r="D47" s="100"/>
    </row>
    <row r="48" spans="1:4" x14ac:dyDescent="0.3">
      <c r="A48" s="44" t="s">
        <v>6</v>
      </c>
      <c r="B48" s="34"/>
      <c r="C48" s="34"/>
      <c r="D48" s="103"/>
    </row>
    <row r="49" spans="1:4" x14ac:dyDescent="0.3">
      <c r="A49" s="44" t="s">
        <v>49</v>
      </c>
      <c r="B49" s="34"/>
      <c r="C49" s="34"/>
      <c r="D49" s="96"/>
    </row>
    <row r="50" spans="1:4" x14ac:dyDescent="0.3">
      <c r="A50" s="44" t="s">
        <v>50</v>
      </c>
      <c r="B50" s="34"/>
      <c r="C50" s="34"/>
      <c r="D50" s="103"/>
    </row>
    <row r="51" spans="1:4" x14ac:dyDescent="0.3">
      <c r="A51" s="45" t="s">
        <v>51</v>
      </c>
      <c r="B51" s="34"/>
      <c r="C51" s="34"/>
      <c r="D51" s="103"/>
    </row>
    <row r="52" spans="1:4" x14ac:dyDescent="0.3">
      <c r="A52" s="45" t="s">
        <v>52</v>
      </c>
      <c r="B52" s="34"/>
      <c r="C52" s="34"/>
      <c r="D52" s="103"/>
    </row>
    <row r="53" spans="1:4" ht="22.8" x14ac:dyDescent="0.3">
      <c r="A53" s="45" t="s">
        <v>120</v>
      </c>
      <c r="B53" s="34"/>
      <c r="C53" s="34"/>
      <c r="D53" s="103"/>
    </row>
    <row r="54" spans="1:4" ht="22.8" x14ac:dyDescent="0.3">
      <c r="A54" s="105" t="s">
        <v>145</v>
      </c>
      <c r="B54" s="34"/>
      <c r="C54" s="34"/>
      <c r="D54" s="103"/>
    </row>
    <row r="55" spans="1:4" x14ac:dyDescent="0.3">
      <c r="A55" s="45" t="s">
        <v>149</v>
      </c>
      <c r="B55" s="34"/>
      <c r="C55" s="34"/>
      <c r="D55" s="103"/>
    </row>
    <row r="56" spans="1:4" x14ac:dyDescent="0.3">
      <c r="A56" s="45" t="s">
        <v>121</v>
      </c>
      <c r="B56" s="34"/>
      <c r="C56" s="34"/>
      <c r="D56" s="103"/>
    </row>
    <row r="57" spans="1:4" s="3" customFormat="1" x14ac:dyDescent="0.3">
      <c r="A57" s="46" t="s">
        <v>122</v>
      </c>
      <c r="B57" s="34"/>
      <c r="C57" s="34"/>
      <c r="D57" s="103"/>
    </row>
    <row r="58" spans="1:4" s="3" customFormat="1" ht="22.8" x14ac:dyDescent="0.3">
      <c r="A58" s="106" t="s">
        <v>153</v>
      </c>
      <c r="B58" s="34"/>
      <c r="C58" s="34"/>
      <c r="D58" s="103"/>
    </row>
    <row r="60" spans="1:4" ht="18" customHeight="1" x14ac:dyDescent="0.3">
      <c r="A60" s="65" t="s">
        <v>105</v>
      </c>
      <c r="B60" s="62"/>
      <c r="C60" s="62"/>
      <c r="D60" s="62"/>
    </row>
    <row r="61" spans="1:4" x14ac:dyDescent="0.3">
      <c r="A61" s="47" t="s">
        <v>118</v>
      </c>
      <c r="B61" s="29" t="s">
        <v>0</v>
      </c>
      <c r="C61" s="29" t="s">
        <v>1</v>
      </c>
      <c r="D61" s="40" t="s">
        <v>31</v>
      </c>
    </row>
    <row r="62" spans="1:4" s="66" customFormat="1" x14ac:dyDescent="0.3">
      <c r="A62" s="50" t="s">
        <v>104</v>
      </c>
      <c r="B62" s="34"/>
      <c r="C62" s="49"/>
      <c r="D62" s="97"/>
    </row>
    <row r="63" spans="1:4" x14ac:dyDescent="0.3">
      <c r="A63" s="48" t="s">
        <v>28</v>
      </c>
      <c r="B63" s="34"/>
      <c r="C63" s="49"/>
      <c r="D63" s="97"/>
    </row>
    <row r="64" spans="1:4" ht="22.8" x14ac:dyDescent="0.3">
      <c r="A64" s="105" t="s">
        <v>150</v>
      </c>
      <c r="B64" s="34"/>
      <c r="C64" s="49"/>
      <c r="D64" s="97"/>
    </row>
    <row r="65" spans="1:4" x14ac:dyDescent="0.3">
      <c r="A65" s="48" t="s">
        <v>138</v>
      </c>
      <c r="B65" s="34"/>
      <c r="C65" s="49"/>
      <c r="D65" s="97"/>
    </row>
    <row r="66" spans="1:4" x14ac:dyDescent="0.3">
      <c r="A66" s="48" t="s">
        <v>137</v>
      </c>
      <c r="B66" s="34"/>
      <c r="C66" s="49"/>
      <c r="D66" s="97"/>
    </row>
    <row r="67" spans="1:4" x14ac:dyDescent="0.3">
      <c r="A67" s="50" t="s">
        <v>23</v>
      </c>
      <c r="B67" s="34"/>
      <c r="C67" s="49"/>
      <c r="D67" s="97"/>
    </row>
    <row r="68" spans="1:4" x14ac:dyDescent="0.3">
      <c r="A68" s="51" t="s">
        <v>59</v>
      </c>
      <c r="B68" s="34"/>
      <c r="C68" s="49"/>
      <c r="D68" s="97"/>
    </row>
    <row r="69" spans="1:4" x14ac:dyDescent="0.3">
      <c r="A69" s="52"/>
      <c r="B69" s="53"/>
      <c r="C69" s="53"/>
      <c r="D69" s="54"/>
    </row>
    <row r="70" spans="1:4" x14ac:dyDescent="0.3">
      <c r="A70" s="47" t="s">
        <v>7</v>
      </c>
      <c r="B70" s="29" t="s">
        <v>0</v>
      </c>
      <c r="C70" s="29" t="s">
        <v>1</v>
      </c>
      <c r="D70" s="30"/>
    </row>
    <row r="71" spans="1:4" x14ac:dyDescent="0.3">
      <c r="A71" s="50" t="s">
        <v>24</v>
      </c>
      <c r="B71" s="49"/>
      <c r="C71" s="49"/>
      <c r="D71" s="33"/>
    </row>
    <row r="72" spans="1:4" ht="34.200000000000003" x14ac:dyDescent="0.3">
      <c r="A72" s="105" t="s">
        <v>151</v>
      </c>
      <c r="B72" s="49"/>
      <c r="C72" s="49"/>
      <c r="D72" s="33"/>
    </row>
    <row r="73" spans="1:4" s="3" customFormat="1" x14ac:dyDescent="0.3">
      <c r="A73" s="50" t="s">
        <v>144</v>
      </c>
      <c r="B73" s="49"/>
      <c r="C73" s="55"/>
      <c r="D73" s="33"/>
    </row>
    <row r="74" spans="1:4" x14ac:dyDescent="0.3">
      <c r="A74" s="45" t="s">
        <v>58</v>
      </c>
      <c r="B74" s="49"/>
      <c r="C74" s="49"/>
      <c r="D74" s="33"/>
    </row>
    <row r="75" spans="1:4" x14ac:dyDescent="0.3">
      <c r="A75" s="50" t="s">
        <v>29</v>
      </c>
      <c r="B75" s="49"/>
      <c r="C75" s="49"/>
      <c r="D75" s="33"/>
    </row>
    <row r="76" spans="1:4" x14ac:dyDescent="0.3">
      <c r="A76" s="51" t="s">
        <v>59</v>
      </c>
      <c r="B76" s="49"/>
      <c r="C76" s="42"/>
      <c r="D76" s="33"/>
    </row>
    <row r="77" spans="1:4" x14ac:dyDescent="0.3">
      <c r="A77" s="6"/>
    </row>
    <row r="78" spans="1:4" ht="18" customHeight="1" x14ac:dyDescent="0.3">
      <c r="A78" s="64" t="s">
        <v>152</v>
      </c>
      <c r="B78" s="61"/>
      <c r="C78" s="61"/>
      <c r="D78" s="60"/>
    </row>
    <row r="79" spans="1:4" x14ac:dyDescent="0.3">
      <c r="A79" s="56" t="s">
        <v>123</v>
      </c>
      <c r="B79" s="29" t="s">
        <v>0</v>
      </c>
      <c r="C79" s="29" t="s">
        <v>1</v>
      </c>
      <c r="D79" s="40" t="s">
        <v>31</v>
      </c>
    </row>
    <row r="80" spans="1:4" s="2" customFormat="1" x14ac:dyDescent="0.3">
      <c r="A80" s="46" t="s">
        <v>25</v>
      </c>
      <c r="B80" s="49"/>
      <c r="C80" s="34"/>
      <c r="D80" s="103"/>
    </row>
    <row r="81" spans="1:4" s="2" customFormat="1" x14ac:dyDescent="0.3">
      <c r="A81" s="45" t="s">
        <v>26</v>
      </c>
      <c r="B81" s="49"/>
      <c r="C81" s="34"/>
      <c r="D81" s="103"/>
    </row>
    <row r="82" spans="1:4" x14ac:dyDescent="0.3">
      <c r="A82" s="46" t="s">
        <v>8</v>
      </c>
      <c r="B82" s="49"/>
      <c r="C82" s="34"/>
      <c r="D82" s="103"/>
    </row>
    <row r="83" spans="1:4" x14ac:dyDescent="0.3">
      <c r="A83" s="46" t="s">
        <v>30</v>
      </c>
      <c r="B83" s="49"/>
      <c r="C83" s="34"/>
      <c r="D83" s="103"/>
    </row>
    <row r="84" spans="1:4" x14ac:dyDescent="0.3">
      <c r="A84" s="46" t="s">
        <v>9</v>
      </c>
      <c r="B84" s="49"/>
      <c r="C84" s="34"/>
      <c r="D84" s="103"/>
    </row>
    <row r="85" spans="1:4" x14ac:dyDescent="0.3">
      <c r="A85" s="46" t="s">
        <v>76</v>
      </c>
      <c r="B85" s="49"/>
      <c r="C85" s="34"/>
      <c r="D85" s="103"/>
    </row>
    <row r="86" spans="1:4" x14ac:dyDescent="0.3">
      <c r="A86" s="46" t="s">
        <v>10</v>
      </c>
      <c r="B86" s="49"/>
      <c r="C86" s="34"/>
      <c r="D86" s="103"/>
    </row>
    <row r="87" spans="1:4" x14ac:dyDescent="0.3">
      <c r="A87" s="46" t="s">
        <v>60</v>
      </c>
      <c r="B87" s="49"/>
      <c r="C87" s="34"/>
      <c r="D87" s="103"/>
    </row>
    <row r="88" spans="1:4" x14ac:dyDescent="0.3">
      <c r="A88" s="46" t="s">
        <v>11</v>
      </c>
      <c r="B88" s="49"/>
      <c r="C88" s="34"/>
      <c r="D88" s="103"/>
    </row>
    <row r="89" spans="1:4" x14ac:dyDescent="0.3">
      <c r="A89" s="46" t="s">
        <v>12</v>
      </c>
      <c r="B89" s="49"/>
      <c r="C89" s="34"/>
      <c r="D89" s="103"/>
    </row>
    <row r="90" spans="1:4" x14ac:dyDescent="0.3">
      <c r="A90" s="46" t="s">
        <v>154</v>
      </c>
      <c r="B90" s="49"/>
      <c r="C90" s="34"/>
      <c r="D90" s="103"/>
    </row>
    <row r="91" spans="1:4" x14ac:dyDescent="0.3">
      <c r="A91" s="46" t="s">
        <v>13</v>
      </c>
      <c r="B91" s="49"/>
      <c r="C91" s="34"/>
      <c r="D91" s="103"/>
    </row>
    <row r="92" spans="1:4" x14ac:dyDescent="0.3">
      <c r="A92" s="46" t="s">
        <v>61</v>
      </c>
      <c r="B92" s="49"/>
      <c r="C92" s="34"/>
      <c r="D92" s="103"/>
    </row>
    <row r="93" spans="1:4" ht="22.8" x14ac:dyDescent="0.3">
      <c r="A93" s="45" t="s">
        <v>27</v>
      </c>
      <c r="B93" s="49"/>
      <c r="C93" s="57"/>
      <c r="D93" s="99"/>
    </row>
    <row r="94" spans="1:4" x14ac:dyDescent="0.3">
      <c r="A94" s="58" t="s">
        <v>62</v>
      </c>
      <c r="B94" s="49"/>
      <c r="C94" s="34"/>
      <c r="D94" s="103"/>
    </row>
    <row r="95" spans="1:4" x14ac:dyDescent="0.3">
      <c r="A95" s="58" t="s">
        <v>108</v>
      </c>
      <c r="B95" s="49"/>
      <c r="C95" s="34"/>
      <c r="D95" s="99"/>
    </row>
    <row r="96" spans="1:4" x14ac:dyDescent="0.3">
      <c r="A96" s="4"/>
      <c r="B96" s="7"/>
      <c r="C96" s="7"/>
    </row>
    <row r="97" spans="1:3" x14ac:dyDescent="0.3">
      <c r="A97" s="1"/>
    </row>
    <row r="98" spans="1:3" x14ac:dyDescent="0.3">
      <c r="A98" s="8"/>
      <c r="B98" s="8"/>
      <c r="C98" s="8"/>
    </row>
    <row r="99" spans="1:3" x14ac:dyDescent="0.3">
      <c r="A99" s="4"/>
      <c r="B99" s="8"/>
      <c r="C99" s="8"/>
    </row>
    <row r="100" spans="1:3" x14ac:dyDescent="0.3">
      <c r="A100" s="1"/>
    </row>
  </sheetData>
  <sheetProtection selectLockedCells="1"/>
  <mergeCells count="1">
    <mergeCell ref="B1:D1"/>
  </mergeCells>
  <conditionalFormatting sqref="B5:B6 B12:B13 B29:B34 B9:B10 B71:B76 B15:B27">
    <cfRule type="cellIs" dxfId="21" priority="39" stopIfTrue="1" operator="equal">
      <formula>"X"</formula>
    </cfRule>
  </conditionalFormatting>
  <conditionalFormatting sqref="C10 C29:C32 C5:C6 C12:C13 C94:C95 C25:C26 C71:C75 C62:C68 C15:C22">
    <cfRule type="cellIs" dxfId="20" priority="40" stopIfTrue="1" operator="equal">
      <formula>"X"</formula>
    </cfRule>
  </conditionalFormatting>
  <conditionalFormatting sqref="B36:B37">
    <cfRule type="cellIs" dxfId="19" priority="37" stopIfTrue="1" operator="equal">
      <formula>"X"</formula>
    </cfRule>
  </conditionalFormatting>
  <conditionalFormatting sqref="C36:C37">
    <cfRule type="cellIs" dxfId="18" priority="38" stopIfTrue="1" operator="equal">
      <formula>"X"</formula>
    </cfRule>
  </conditionalFormatting>
  <conditionalFormatting sqref="B39:B43">
    <cfRule type="cellIs" dxfId="17" priority="35" stopIfTrue="1" operator="equal">
      <formula>"X"</formula>
    </cfRule>
  </conditionalFormatting>
  <conditionalFormatting sqref="C39:C43">
    <cfRule type="cellIs" dxfId="16" priority="36" stopIfTrue="1" operator="equal">
      <formula>"X"</formula>
    </cfRule>
  </conditionalFormatting>
  <conditionalFormatting sqref="B7">
    <cfRule type="cellIs" dxfId="15" priority="33" stopIfTrue="1" operator="equal">
      <formula>"X"</formula>
    </cfRule>
  </conditionalFormatting>
  <conditionalFormatting sqref="C7">
    <cfRule type="cellIs" dxfId="14" priority="34" stopIfTrue="1" operator="equal">
      <formula>"X"</formula>
    </cfRule>
  </conditionalFormatting>
  <conditionalFormatting sqref="C24">
    <cfRule type="cellIs" dxfId="13" priority="32" stopIfTrue="1" operator="equal">
      <formula>"X"</formula>
    </cfRule>
  </conditionalFormatting>
  <conditionalFormatting sqref="B47:B58">
    <cfRule type="cellIs" dxfId="12" priority="29" stopIfTrue="1" operator="equal">
      <formula>"X"</formula>
    </cfRule>
  </conditionalFormatting>
  <conditionalFormatting sqref="C47:C52">
    <cfRule type="cellIs" dxfId="11" priority="30" stopIfTrue="1" operator="equal">
      <formula>"X"</formula>
    </cfRule>
  </conditionalFormatting>
  <conditionalFormatting sqref="C80:C92">
    <cfRule type="cellIs" dxfId="10" priority="22" stopIfTrue="1" operator="equal">
      <formula>"X"</formula>
    </cfRule>
  </conditionalFormatting>
  <conditionalFormatting sqref="B11">
    <cfRule type="cellIs" dxfId="9" priority="15" stopIfTrue="1" operator="equal">
      <formula>"X"</formula>
    </cfRule>
  </conditionalFormatting>
  <conditionalFormatting sqref="C11">
    <cfRule type="cellIs" dxfId="8" priority="16" stopIfTrue="1" operator="equal">
      <formula>"X"</formula>
    </cfRule>
  </conditionalFormatting>
  <conditionalFormatting sqref="C23">
    <cfRule type="cellIs" dxfId="7" priority="14" stopIfTrue="1" operator="equal">
      <formula>"X"</formula>
    </cfRule>
  </conditionalFormatting>
  <conditionalFormatting sqref="C27">
    <cfRule type="cellIs" dxfId="6" priority="12" stopIfTrue="1" operator="equal">
      <formula>"X"</formula>
    </cfRule>
  </conditionalFormatting>
  <conditionalFormatting sqref="C33">
    <cfRule type="cellIs" dxfId="5" priority="10" stopIfTrue="1" operator="equal">
      <formula>"X"</formula>
    </cfRule>
  </conditionalFormatting>
  <conditionalFormatting sqref="C34">
    <cfRule type="cellIs" dxfId="4" priority="8" stopIfTrue="1" operator="equal">
      <formula>"X"</formula>
    </cfRule>
  </conditionalFormatting>
  <conditionalFormatting sqref="C53">
    <cfRule type="cellIs" dxfId="3" priority="6" stopIfTrue="1" operator="equal">
      <formula>"X"</formula>
    </cfRule>
  </conditionalFormatting>
  <conditionalFormatting sqref="C54:C58">
    <cfRule type="cellIs" dxfId="2" priority="4" stopIfTrue="1" operator="equal">
      <formula>"X"</formula>
    </cfRule>
  </conditionalFormatting>
  <conditionalFormatting sqref="B62:B68">
    <cfRule type="cellIs" dxfId="1" priority="2" stopIfTrue="1" operator="equal">
      <formula>"X"</formula>
    </cfRule>
  </conditionalFormatting>
  <conditionalFormatting sqref="B80:B95">
    <cfRule type="cellIs" dxfId="0" priority="1" stopIfTrue="1" operator="equal">
      <formula>"X"</formula>
    </cfRule>
  </conditionalFormatting>
  <pageMargins left="0.23622047244094491" right="0.23622047244094491"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B4" sqref="B4"/>
    </sheetView>
  </sheetViews>
  <sheetFormatPr baseColWidth="10" defaultRowHeight="24" customHeight="1" x14ac:dyDescent="0.3"/>
  <cols>
    <col min="1" max="1" width="61.109375" customWidth="1"/>
    <col min="2" max="2" width="77.44140625" customWidth="1"/>
  </cols>
  <sheetData>
    <row r="1" spans="1:4" ht="24" customHeight="1" x14ac:dyDescent="0.3">
      <c r="A1" s="67" t="s">
        <v>55</v>
      </c>
      <c r="B1" s="28" t="s">
        <v>5</v>
      </c>
      <c r="C1" s="74">
        <f>COUNTIF('Check-list'!B5:B7,"?")</f>
        <v>0</v>
      </c>
      <c r="D1" s="75">
        <f>C1/3</f>
        <v>0</v>
      </c>
    </row>
    <row r="2" spans="1:4" ht="24" customHeight="1" x14ac:dyDescent="0.3">
      <c r="A2" s="76"/>
      <c r="B2" s="28" t="s">
        <v>16</v>
      </c>
      <c r="C2" s="77">
        <f>COUNTIF('Check-list'!B9:B13,"?")+COUNTIF('Check-list'!D11,"?")</f>
        <v>0</v>
      </c>
      <c r="D2" s="78">
        <f>C2/5</f>
        <v>0</v>
      </c>
    </row>
    <row r="3" spans="1:4" ht="24" customHeight="1" x14ac:dyDescent="0.3">
      <c r="A3" s="76"/>
      <c r="B3" s="39" t="s">
        <v>146</v>
      </c>
      <c r="C3" s="77">
        <f>COUNTIF('Check-list'!B15:B27,"?")+COUNTIF('Check-list'!D26:D27,"?")</f>
        <v>0</v>
      </c>
      <c r="D3" s="78">
        <f>C3/13</f>
        <v>0</v>
      </c>
    </row>
    <row r="4" spans="1:4" ht="24" customHeight="1" x14ac:dyDescent="0.3">
      <c r="A4" s="76"/>
      <c r="B4" s="28" t="s">
        <v>48</v>
      </c>
      <c r="C4" s="77">
        <f>COUNTIF('Check-list'!B29:B34,"?")+COUNTIF('Check-list'!D33,"?")</f>
        <v>0</v>
      </c>
      <c r="D4" s="78">
        <f>C4/6</f>
        <v>0</v>
      </c>
    </row>
    <row r="5" spans="1:4" ht="24" customHeight="1" x14ac:dyDescent="0.3">
      <c r="A5" s="76"/>
      <c r="B5" s="28" t="s">
        <v>3</v>
      </c>
      <c r="C5" s="77">
        <f>COUNTIF('Check-list'!B36:B37,"?")+COUNTIF('Check-list'!D36:D37,"?")</f>
        <v>0</v>
      </c>
      <c r="D5" s="78">
        <f>C5/2</f>
        <v>0</v>
      </c>
    </row>
    <row r="6" spans="1:4" ht="24" customHeight="1" x14ac:dyDescent="0.3">
      <c r="A6" s="76"/>
      <c r="B6" s="28" t="s">
        <v>4</v>
      </c>
      <c r="C6" s="77">
        <f>COUNTIF('Check-list'!B39:B43,"?")</f>
        <v>0</v>
      </c>
      <c r="D6" s="78">
        <f>C6/5</f>
        <v>0</v>
      </c>
    </row>
    <row r="7" spans="1:4" ht="24" customHeight="1" x14ac:dyDescent="0.3">
      <c r="A7" s="79"/>
      <c r="B7" s="69" t="s">
        <v>106</v>
      </c>
      <c r="C7" s="80">
        <f>SUM(C1:C6)</f>
        <v>0</v>
      </c>
      <c r="D7" s="81">
        <f>C7/34</f>
        <v>0</v>
      </c>
    </row>
    <row r="8" spans="1:4" ht="11.25" customHeight="1" x14ac:dyDescent="0.3">
      <c r="A8" s="79"/>
      <c r="B8" s="89"/>
      <c r="C8" s="80"/>
      <c r="D8" s="81"/>
    </row>
    <row r="9" spans="1:4" ht="24" customHeight="1" x14ac:dyDescent="0.3">
      <c r="A9" s="70" t="s">
        <v>53</v>
      </c>
      <c r="B9" s="82"/>
      <c r="C9" s="84">
        <f>COUNTIF('Check-list'!B47:B58,"?")+COUNTIF('Check-list'!D47,"?")+COUNTIF('Check-list'!D49,"?")</f>
        <v>0</v>
      </c>
      <c r="D9" s="85">
        <f>C9/12</f>
        <v>0</v>
      </c>
    </row>
    <row r="10" spans="1:4" ht="11.25" customHeight="1" x14ac:dyDescent="0.3">
      <c r="A10" s="67"/>
      <c r="B10" s="82"/>
      <c r="C10" s="86"/>
      <c r="D10" s="87"/>
    </row>
    <row r="11" spans="1:4" ht="24" customHeight="1" x14ac:dyDescent="0.3">
      <c r="A11" s="73" t="s">
        <v>105</v>
      </c>
      <c r="B11" s="72" t="s">
        <v>54</v>
      </c>
      <c r="C11" s="74">
        <f>COUNTIF('Check-list'!B62:B68,"?")+COUNTIF('Check-list'!D62:D68,"?")</f>
        <v>0</v>
      </c>
      <c r="D11" s="75">
        <f>C11/7</f>
        <v>0</v>
      </c>
    </row>
    <row r="12" spans="1:4" ht="24" customHeight="1" x14ac:dyDescent="0.3">
      <c r="A12" s="76"/>
      <c r="B12" s="72" t="s">
        <v>7</v>
      </c>
      <c r="C12" s="77">
        <f>COUNTIF('Check-list'!B71:B76,"?")</f>
        <v>0</v>
      </c>
      <c r="D12" s="78">
        <f>C12/6</f>
        <v>0</v>
      </c>
    </row>
    <row r="13" spans="1:4" ht="24" customHeight="1" x14ac:dyDescent="0.3">
      <c r="A13" s="79"/>
      <c r="B13" s="71" t="s">
        <v>107</v>
      </c>
      <c r="C13" s="80">
        <f>SUM(C11:C12)</f>
        <v>0</v>
      </c>
      <c r="D13" s="81">
        <f>C13/13</f>
        <v>0</v>
      </c>
    </row>
    <row r="14" spans="1:4" s="88" customFormat="1" ht="11.25" customHeight="1" x14ac:dyDescent="0.3">
      <c r="A14" s="90"/>
      <c r="B14" s="91"/>
      <c r="C14" s="92"/>
      <c r="D14" s="93"/>
    </row>
    <row r="15" spans="1:4" ht="24" customHeight="1" x14ac:dyDescent="0.3">
      <c r="A15" s="68" t="s">
        <v>101</v>
      </c>
      <c r="B15" s="83"/>
      <c r="C15" s="80">
        <f>COUNTIF('Check-list'!B80:B95,"?")+COUNTIF('Check-list'!D93,"?")+COUNTIF('Check-list'!D95,"?")</f>
        <v>0</v>
      </c>
      <c r="D15" s="81">
        <f>C15/16</f>
        <v>0</v>
      </c>
    </row>
    <row r="31" spans="2:3" ht="24" customHeight="1" x14ac:dyDescent="0.3">
      <c r="B31" s="101" t="s">
        <v>140</v>
      </c>
      <c r="C31" s="102">
        <f>C7/34</f>
        <v>0</v>
      </c>
    </row>
    <row r="32" spans="2:3" ht="24" customHeight="1" x14ac:dyDescent="0.3">
      <c r="B32" s="101" t="s">
        <v>141</v>
      </c>
      <c r="C32" s="102">
        <f>C9/12</f>
        <v>0</v>
      </c>
    </row>
    <row r="33" spans="2:3" ht="24" customHeight="1" x14ac:dyDescent="0.3">
      <c r="B33" s="101" t="s">
        <v>142</v>
      </c>
      <c r="C33" s="102">
        <f>C13/13</f>
        <v>0</v>
      </c>
    </row>
    <row r="34" spans="2:3" ht="24" customHeight="1" x14ac:dyDescent="0.3">
      <c r="B34" s="101" t="s">
        <v>143</v>
      </c>
      <c r="C34" s="102">
        <f>C15/16</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Introduction</vt:lpstr>
      <vt:lpstr>Check-list</vt:lpstr>
      <vt:lpstr>Scores</vt:lpstr>
      <vt:lpstr>'Check-list'!_Toc56761142</vt:lpstr>
    </vt:vector>
  </TitlesOfParts>
  <Company>Korian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Cazals Olivier</dc:creator>
  <cp:lastModifiedBy>VERON, Claire</cp:lastModifiedBy>
  <cp:lastPrinted>2021-01-14T13:45:23Z</cp:lastPrinted>
  <dcterms:created xsi:type="dcterms:W3CDTF">2020-01-14T09:25:49Z</dcterms:created>
  <dcterms:modified xsi:type="dcterms:W3CDTF">2021-03-04T11:03:16Z</dcterms:modified>
</cp:coreProperties>
</file>