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codeName="ThisWorkbook"/>
  <workbookProtection workbookAlgorithmName="SHA-512" workbookHashValue="M7ZZ/t3JEyciB9T10zloV2uFpNk41wyj4JVh1fmOpIMpPgDqMlFGQ9iAx47f8X6hnfIqjO25h3mWAE4ScvelvA==" workbookSaltValue="meKZIY0HyDimLrFU6BV2Nw==" workbookSpinCount="100000" lockStructure="1"/>
  <bookViews>
    <workbookView xWindow="0" yWindow="0" windowWidth="16800" windowHeight="5655" tabRatio="763"/>
  </bookViews>
  <sheets>
    <sheet name="consignes" sheetId="2" r:id="rId1"/>
    <sheet name="Structure" sheetId="8" r:id="rId2"/>
    <sheet name="Activité dépistage" sheetId="1" r:id="rId3"/>
    <sheet name="Répartition TROD VIH" sheetId="3" r:id="rId4"/>
    <sheet name="Répartition TROD VHC" sheetId="6" r:id="rId5"/>
    <sheet name="Répartition TROD VHB" sheetId="7" r:id="rId6"/>
    <sheet name="Autotest VIH" sheetId="9" r:id="rId7"/>
    <sheet name="Feuil1" sheetId="11" state="hidden" r:id="rId8"/>
    <sheet name="Commentaires" sheetId="10" r:id="rId9"/>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4" i="6" l="1"/>
  <c r="F34" i="6"/>
  <c r="H34" i="6"/>
  <c r="I34" i="6"/>
  <c r="D26" i="9" l="1"/>
  <c r="E26" i="9" s="1"/>
  <c r="I27" i="7" l="1"/>
  <c r="H27" i="7"/>
  <c r="F27" i="7"/>
  <c r="E27" i="7"/>
  <c r="I27" i="6"/>
  <c r="H27" i="6"/>
  <c r="F27" i="6"/>
  <c r="E27" i="6"/>
  <c r="F34" i="7"/>
  <c r="H34" i="7"/>
  <c r="I34" i="7"/>
  <c r="E34" i="7"/>
  <c r="H33" i="3"/>
  <c r="I33" i="3"/>
  <c r="F33" i="3"/>
  <c r="E33" i="3"/>
  <c r="H52" i="1"/>
  <c r="I52" i="1"/>
  <c r="G52" i="1"/>
  <c r="G36" i="1"/>
  <c r="H36" i="1"/>
  <c r="F36" i="1"/>
  <c r="D38" i="9" l="1"/>
  <c r="E38" i="9" s="1"/>
  <c r="H19" i="8" l="1"/>
  <c r="G26" i="1" l="1"/>
  <c r="H26" i="1"/>
  <c r="F26" i="1"/>
  <c r="G25" i="1"/>
  <c r="H25" i="1"/>
  <c r="G24" i="1"/>
  <c r="H24" i="1"/>
  <c r="F24" i="1"/>
  <c r="F25" i="1"/>
  <c r="I22" i="7" l="1"/>
  <c r="H22" i="7"/>
  <c r="F22" i="7"/>
  <c r="E22" i="7"/>
  <c r="I17" i="7"/>
  <c r="H17" i="7"/>
  <c r="F17" i="7"/>
  <c r="E17" i="7"/>
  <c r="I12" i="7"/>
  <c r="H12" i="7"/>
  <c r="F12" i="7"/>
  <c r="E12" i="7"/>
  <c r="I7" i="7"/>
  <c r="H7" i="7"/>
  <c r="F7" i="7"/>
  <c r="E7" i="7"/>
  <c r="I22" i="6"/>
  <c r="H22" i="6"/>
  <c r="F22" i="6"/>
  <c r="E22" i="6"/>
  <c r="I17" i="6"/>
  <c r="H17" i="6"/>
  <c r="F17" i="6"/>
  <c r="E17" i="6"/>
  <c r="I12" i="6"/>
  <c r="H12" i="6"/>
  <c r="F12" i="6"/>
  <c r="E12" i="6"/>
  <c r="I7" i="6"/>
  <c r="H7" i="6"/>
  <c r="F7" i="6"/>
  <c r="E7" i="6"/>
  <c r="I27" i="3"/>
  <c r="F27" i="3"/>
  <c r="I22" i="3"/>
  <c r="F22" i="3"/>
  <c r="H27" i="3"/>
  <c r="H22" i="3"/>
  <c r="E27" i="3"/>
  <c r="E22" i="3"/>
  <c r="I17" i="3"/>
  <c r="I12" i="3"/>
  <c r="H17" i="3"/>
  <c r="H12" i="3"/>
  <c r="F17" i="3"/>
  <c r="F12" i="3"/>
  <c r="E17" i="3"/>
  <c r="E12" i="3"/>
  <c r="I7" i="3"/>
  <c r="H7" i="3"/>
  <c r="F7" i="3"/>
  <c r="E7" i="3"/>
  <c r="G27" i="7" l="1"/>
  <c r="G22" i="7"/>
  <c r="G17" i="7"/>
  <c r="G12" i="7"/>
  <c r="G27" i="6"/>
  <c r="G22" i="6"/>
  <c r="G17" i="6"/>
  <c r="G12" i="6"/>
  <c r="G27" i="3"/>
  <c r="G22" i="3"/>
  <c r="G17" i="3"/>
  <c r="G12" i="3"/>
  <c r="I16" i="1" l="1"/>
  <c r="I17" i="1"/>
  <c r="I18" i="1"/>
  <c r="I20" i="1"/>
  <c r="I21" i="1"/>
  <c r="I22" i="1"/>
  <c r="I14" i="1"/>
  <c r="I24" i="1" l="1"/>
  <c r="I26" i="1"/>
  <c r="I25" i="1"/>
  <c r="H37" i="1" l="1"/>
  <c r="E36" i="7"/>
  <c r="E36" i="6"/>
  <c r="G37" i="1"/>
  <c r="E35" i="3"/>
  <c r="F37" i="1"/>
</calcChain>
</file>

<file path=xl/comments1.xml><?xml version="1.0" encoding="utf-8"?>
<comments xmlns="http://schemas.openxmlformats.org/spreadsheetml/2006/main">
  <authors>
    <author>LAVIN, Lionel (DGS/SP/SP2)</author>
  </authors>
  <commentList>
    <comment ref="C37" authorId="0">
      <text>
        <r>
          <rPr>
            <sz val="9"/>
            <color indexed="81"/>
            <rFont val="Tahoma"/>
            <family val="2"/>
          </rPr>
          <t>Control de cohérence avec le total de TROD inscrit :
Case I24 pour le VIH
Case I25 pour le VHB
Case I26 pour le VHC
Si affiche "faux" expliquer dans l'onglet "commentaires</t>
        </r>
      </text>
    </comment>
  </commentList>
</comments>
</file>

<file path=xl/comments2.xml><?xml version="1.0" encoding="utf-8"?>
<comments xmlns="http://schemas.openxmlformats.org/spreadsheetml/2006/main">
  <authors>
    <author>LAVIN, Lionel (DGS/SP/SP2)</author>
  </authors>
  <commentList>
    <comment ref="B1" authorId="0">
      <text>
        <r>
          <rPr>
            <sz val="9"/>
            <color indexed="81"/>
            <rFont val="Tahoma"/>
            <family val="2"/>
          </rPr>
          <t xml:space="preserve">
 - Si la personne dépistée appartient à plusieurs types de public, il convient de choisir celui qui est ciblé en priorité par l’action (voir Ex1). Si plusieurs facteurs de risque et sans aucun ciblage de l’action, on choisit le public le plus à risque de contamination (voir Ex2).
</t>
        </r>
        <r>
          <rPr>
            <b/>
            <sz val="9"/>
            <color indexed="81"/>
            <rFont val="Tahoma"/>
            <family val="2"/>
          </rPr>
          <t xml:space="preserve">Attention, chaque TROD VIH ne doit être comptabilisé qu’une seule fois dans le tableau, donc dans un seul public.
</t>
        </r>
        <r>
          <rPr>
            <sz val="9"/>
            <color indexed="81"/>
            <rFont val="Tahoma"/>
            <family val="2"/>
          </rPr>
          <t xml:space="preserve">
Ex1 : pour un HSH migrant : si dépisté dans un sauna, il sera compté comme HSH ; si dépisté dans un foyer de migrants, il sera compté comme migrant.
Ex2 : pour un HSH UD dépisté dans vos locaux, il sera compté comme HSH car il est plus à risque de contamination comme HSH que comme UD du fait de l’incidence plus élevée du VIH dans ce public.</t>
        </r>
      </text>
    </comment>
    <comment ref="B35" authorId="0">
      <text>
        <r>
          <rPr>
            <sz val="9"/>
            <color indexed="81"/>
            <rFont val="Tahoma"/>
            <family val="2"/>
          </rPr>
          <t>Controle de cohérence avec le total de TROD VIH inscrit Case I24 de l'onglet "activité de dépistage"
Si affiche "faux" expliquer dans l'onglet "commentaires</t>
        </r>
      </text>
    </comment>
  </commentList>
</comments>
</file>

<file path=xl/comments3.xml><?xml version="1.0" encoding="utf-8"?>
<comments xmlns="http://schemas.openxmlformats.org/spreadsheetml/2006/main">
  <authors>
    <author>LAVIN, Lionel (DGS/SP/SP2)</author>
  </authors>
  <commentList>
    <comment ref="B1" authorId="0">
      <text>
        <r>
          <rPr>
            <sz val="9"/>
            <color indexed="81"/>
            <rFont val="Tahoma"/>
            <family val="2"/>
          </rPr>
          <t xml:space="preserve">
 - Si la personne dépistée appartient à plusieurs types de public, il convient de choisir celui qui est ciblé en priorité par l’action (voir Ex1). Si plusieurs facteurs de risque et sans aucun ciblage de l’action, on choisit le public le plus à risque de contamination (voir Ex2).
</t>
        </r>
        <r>
          <rPr>
            <b/>
            <sz val="9"/>
            <color indexed="81"/>
            <rFont val="Tahoma"/>
            <family val="2"/>
          </rPr>
          <t xml:space="preserve">
Attention, chaque TROD VHC ne doit être comptabilisé qu’une seule fois dans le tableau, donc dans un seul public.</t>
        </r>
        <r>
          <rPr>
            <sz val="9"/>
            <color indexed="81"/>
            <rFont val="Tahoma"/>
            <family val="2"/>
          </rPr>
          <t xml:space="preserve">
Ex1 : pour un HSH migrant : si dépisté dans un sauna, il sera compté comme HSH ; si dépisté dans un foyer de migrants, il sera compté comme migrant.
Ex2 : pour un HSH UD dépisté dans vos locaux, il sera compté comme UD car il est plus à risque de contamination comme UD que comme HSH du fait de l’incidence plus élevée du VHC dans ce public.</t>
        </r>
      </text>
    </comment>
    <comment ref="B36" authorId="0">
      <text>
        <r>
          <rPr>
            <sz val="9"/>
            <color indexed="81"/>
            <rFont val="Tahoma"/>
            <family val="2"/>
          </rPr>
          <t>Controle de cohérence avec le total de TROD VHC inscrit Case I26 de l'onglet "activité de dépistage"
Si affiche "faux" expliquer dans l'onglet "commentaires</t>
        </r>
      </text>
    </comment>
  </commentList>
</comments>
</file>

<file path=xl/comments4.xml><?xml version="1.0" encoding="utf-8"?>
<comments xmlns="http://schemas.openxmlformats.org/spreadsheetml/2006/main">
  <authors>
    <author>LAVIN, Lionel (DGS/SP/SP2)</author>
  </authors>
  <commentList>
    <comment ref="B1" authorId="0">
      <text>
        <r>
          <rPr>
            <sz val="9"/>
            <color indexed="81"/>
            <rFont val="Tahoma"/>
            <family val="2"/>
          </rPr>
          <t xml:space="preserve">
 - Si la personne dépistée appartient à plusieurs types de public, il convient de choisir celui qui est ciblé en priorité par l’action (voir Ex1). Si plusieurs facteurs de risque et sans aucun ciblage de l’action, on choisit le public le plus à risque de contamination (voir Ex2).
</t>
        </r>
        <r>
          <rPr>
            <b/>
            <sz val="9"/>
            <color indexed="81"/>
            <rFont val="Tahoma"/>
            <family val="2"/>
          </rPr>
          <t>Attention, chaque TROD VHB ne doit être comptabilisé qu’une seule fois dans le tableau, donc dans un seul public.</t>
        </r>
        <r>
          <rPr>
            <sz val="9"/>
            <color indexed="81"/>
            <rFont val="Tahoma"/>
            <family val="2"/>
          </rPr>
          <t xml:space="preserve">
Ex1 : pour un HSH migrant : si dépisté dans un sauna, il sera compté comme HSH ; si dépisté dans un foyer de migrants, il sera compté comme migrant.
Ex2 : pour un HSH migrant dépisté dans vos locaux, il sera compté comme migrant car il est plus à risque de contamination comme migrant que comme HSH du fait de l’incidence plus élevée du VHB dans ce public.</t>
        </r>
      </text>
    </comment>
    <comment ref="B36" authorId="0">
      <text>
        <r>
          <rPr>
            <sz val="9"/>
            <color indexed="81"/>
            <rFont val="Tahoma"/>
            <family val="2"/>
          </rPr>
          <t>Controle de cohérence avec le total de TROD VHB inscrit Case I25 de l'onglet "activité de dépistage"
Si affiche "faux" expliquer dans l'onglet "commentaires</t>
        </r>
      </text>
    </comment>
  </commentList>
</comments>
</file>

<file path=xl/comments5.xml><?xml version="1.0" encoding="utf-8"?>
<comments xmlns="http://schemas.openxmlformats.org/spreadsheetml/2006/main">
  <authors>
    <author>LAVIN, Lionel (DGS/SP/SP2)</author>
  </authors>
  <commentList>
    <comment ref="B1" authorId="0">
      <text>
        <r>
          <rPr>
            <b/>
            <sz val="9"/>
            <color indexed="81"/>
            <rFont val="Tahoma"/>
            <family val="2"/>
          </rPr>
          <t>ATTENTION</t>
        </r>
        <r>
          <rPr>
            <sz val="9"/>
            <color indexed="81"/>
            <rFont val="Tahoma"/>
            <family val="2"/>
          </rPr>
          <t xml:space="preserve">
Dans cet onglet "autotests", les informations à renseigner concernent soit les autotests soit les personnes bénéficiaires</t>
        </r>
      </text>
    </comment>
    <comment ref="B31" authorId="0">
      <text>
        <r>
          <rPr>
            <sz val="9"/>
            <color indexed="81"/>
            <rFont val="Tahoma"/>
            <family val="2"/>
          </rPr>
          <t xml:space="preserve">
 - Si la personne dépistée appartient à plusieurs types de public, il convient de choisir celui qui est ciblé en priorité par l’action (voir Ex1). Si plusieurs facteurs de risque et sans aucun ciblage de l’action, on choisit le public le plus à risque de contamination (voir Ex2).
</t>
        </r>
        <r>
          <rPr>
            <b/>
            <sz val="9"/>
            <color indexed="81"/>
            <rFont val="Tahoma"/>
            <family val="2"/>
          </rPr>
          <t>Attention, chaque TROD VIH ne doit être comptabilisé qu’une seule fois dans le tableau, donc dans un seul public.</t>
        </r>
        <r>
          <rPr>
            <sz val="9"/>
            <color indexed="81"/>
            <rFont val="Tahoma"/>
            <family val="2"/>
          </rPr>
          <t xml:space="preserve">
Ex1 : pour un HSH migrant : si dépisté dans un sauna, il sera compté comme HSH ; si dépisté dans un foyer de migrants, il sera compté comme migrant.
Ex2 : pour un HSH UD dépisté dans vos locaux, il sera compté comme HSH car il est plus à risque de contamination comme HSH que comme UD du fait de l’incidence plus élevée du VIH dans ce public.</t>
        </r>
      </text>
    </comment>
    <comment ref="B40" authorId="0">
      <text>
        <r>
          <rPr>
            <sz val="9"/>
            <color indexed="81"/>
            <rFont val="Tahoma"/>
            <charset val="1"/>
          </rPr>
          <t>comptabiliser les résultats négatifs et positifs dont vous avez eu connaissance</t>
        </r>
      </text>
    </comment>
  </commentList>
</comments>
</file>

<file path=xl/sharedStrings.xml><?xml version="1.0" encoding="utf-8"?>
<sst xmlns="http://schemas.openxmlformats.org/spreadsheetml/2006/main" count="212" uniqueCount="133">
  <si>
    <t>région:</t>
  </si>
  <si>
    <t>année (=N-1):</t>
  </si>
  <si>
    <t>Téléphone:</t>
  </si>
  <si>
    <t>Nom du responsable</t>
  </si>
  <si>
    <t xml:space="preserve">Personne ayant rempli le questionnaire
</t>
  </si>
  <si>
    <t>NOM:</t>
  </si>
  <si>
    <t>Fonction:</t>
  </si>
  <si>
    <t>Email:</t>
  </si>
  <si>
    <t>I - ACTIVITE DE DEPISTAGE PAR TROD</t>
  </si>
  <si>
    <t>Nombre total de personnel participant à l'ensemble de l'activité de dépistage</t>
  </si>
  <si>
    <t>PERSONNEL</t>
  </si>
  <si>
    <t>RECOURS A L'INTERPRETARIAT</t>
  </si>
  <si>
    <t>ACTIVITE DE DEPISTAGE PAR TROD VIH, VHC, VHB</t>
  </si>
  <si>
    <t>Soutien aux activités de dépistage communautaire
 par TROD VIH, VHB (ag), VHC
 et par autotest VIH</t>
  </si>
  <si>
    <t>Combinaison de TROD</t>
  </si>
  <si>
    <t>VIH+VHC+VHB</t>
  </si>
  <si>
    <t>VIH+VHC</t>
  </si>
  <si>
    <t>VIH+VHB</t>
  </si>
  <si>
    <t>VHB+VHC</t>
  </si>
  <si>
    <t>VIH</t>
  </si>
  <si>
    <t>VHB</t>
  </si>
  <si>
    <t>VHC</t>
  </si>
  <si>
    <t>Trois TROD simultanés:</t>
  </si>
  <si>
    <t>Deux TROD simultanés:</t>
  </si>
  <si>
    <t>Un TROD isolé:</t>
  </si>
  <si>
    <t>Synthèse</t>
  </si>
  <si>
    <t>Homme</t>
  </si>
  <si>
    <t>Femme</t>
  </si>
  <si>
    <t>Trans</t>
  </si>
  <si>
    <t>Total</t>
  </si>
  <si>
    <t>LES CARACTERISTIQUES DES PERSONNES DEPISTEES</t>
  </si>
  <si>
    <t>Quel est le nombre de personnes dépistées par TROD, selon la tranche d'âges</t>
  </si>
  <si>
    <t>18 à 24 ans</t>
  </si>
  <si>
    <t>25 à 49 ans</t>
  </si>
  <si>
    <t>50 ans et plus</t>
  </si>
  <si>
    <t>ANTECEDENTS DE RECOURS AU DEPISTAGE CHEZ LES PERSONNES TESTEES</t>
  </si>
  <si>
    <t>RESULTATS POSITIFS ET ORIENTATIONS DES PERSONNES</t>
  </si>
  <si>
    <t>Nom et adresse de la structure de prévention ou associative</t>
  </si>
  <si>
    <t>Nombre de personnes n'ayant jamais réalisé de dépistage du VIH, VHC ou VHB au cours de leur vie (sérologie, TROD)</t>
  </si>
  <si>
    <t>Nombre de personnes ayant déjà réalisé un dépistage par TROD au cours de leur vie</t>
  </si>
  <si>
    <t>REPARTITION DES TROD VIH SELON LES PUBLICS</t>
  </si>
  <si>
    <t>Chez les HSH</t>
  </si>
  <si>
    <t>Chez les Trans</t>
  </si>
  <si>
    <t>Chez les personnes migrantes</t>
  </si>
  <si>
    <t>dont nombre de femmes</t>
  </si>
  <si>
    <t>Chez les UD et UDIV</t>
  </si>
  <si>
    <t>Autres publics</t>
  </si>
  <si>
    <t>dont personnes détenues</t>
  </si>
  <si>
    <t>dont nombre de Trans</t>
  </si>
  <si>
    <t>Dont nombre de TROD positifs</t>
  </si>
  <si>
    <t>Nombre de TROD réalisés "Hors les murs"</t>
  </si>
  <si>
    <t>Autres non listés (détailler dans la partie commentaire)</t>
  </si>
  <si>
    <t>REPARTITION DES TROD VHC SELON LES PUBLICS</t>
  </si>
  <si>
    <t>REPARTITION DES TROD VHB SELON LES PUBLICS</t>
  </si>
  <si>
    <t>Chez les personnes qui se prostituent</t>
  </si>
  <si>
    <t>ACTIVITE DE DEPISTAGE PAR TROD</t>
  </si>
  <si>
    <t>TOTAUX</t>
  </si>
  <si>
    <t xml:space="preserve"> &gt; Ne laisser aucune plage vide</t>
  </si>
  <si>
    <t xml:space="preserve"> &gt; Indiquer "0 " si la donnée est nulle</t>
  </si>
  <si>
    <t xml:space="preserve"> &gt; Comptabiliser ici uniquement l’activité réalisée dans le cadre de la Convention avec l’Assurance Maladie</t>
  </si>
  <si>
    <t>CONSIGNES GENERALES</t>
  </si>
  <si>
    <t>ONGLET "ACTIVITE DEPISTAGE"</t>
  </si>
  <si>
    <t>RUBRIQUE:  ACTIVITE DE DEPISTAGE PAR TROD VIH, VHC, VHB</t>
  </si>
  <si>
    <t>Activité en lien avec la remise d’autotests VIH</t>
  </si>
  <si>
    <t>Nombre total d’autotests VIH délivrés</t>
  </si>
  <si>
    <t xml:space="preserve"> &gt; Nombre d’autotests délivrés dans le local de la structure  </t>
  </si>
  <si>
    <t xml:space="preserve"> &gt; Nombre d’autotests délivrés au cours d’actions menées hors de la structure (ex : dans les lieux de vie, locaux de partenaires, …) </t>
  </si>
  <si>
    <t>&gt; Nombre d’autotests envoyés par courrier</t>
  </si>
  <si>
    <t xml:space="preserve"> &gt; Nombre d’autotests délivrés à des HSH</t>
  </si>
  <si>
    <t xml:space="preserve"> &gt; Nombre d’autotests délivrés à des personnes migrantes</t>
  </si>
  <si>
    <t xml:space="preserve"> &gt; Nombre d’autotests délivrés à des UDI et UDIV</t>
  </si>
  <si>
    <t xml:space="preserve"> &gt; Nombre d’autotests délivrés à des personnes qui se prostituent</t>
  </si>
  <si>
    <t xml:space="preserve"> &gt; Nombre d’autotests délivrés à des personnes en situation de précarité</t>
  </si>
  <si>
    <t xml:space="preserve"> &gt; Nombre d’autotests délivrés à d’autres publics (détailler dans la partie commentaire)</t>
  </si>
  <si>
    <t xml:space="preserve"> &gt; Dont nombre de recours à un interprète professionnel  </t>
  </si>
  <si>
    <t>Commentaires sur les TROD VIH</t>
  </si>
  <si>
    <t>Commentaires sur les TROD VHC</t>
  </si>
  <si>
    <t>Commentaires sur les TROD VHB</t>
  </si>
  <si>
    <t>Répartition des autotests VIH, selon les publics cibles</t>
  </si>
  <si>
    <t>Répartition des autotests selon les lieux de délivrance</t>
  </si>
  <si>
    <t>Nombre total de personnes dont le résultat du TROD s'est révélé positif:</t>
  </si>
  <si>
    <t xml:space="preserve"> &gt; dont nombre de personnes ayant un TROD positif mais qui ne connaissaient pas leur séropositivité:</t>
  </si>
  <si>
    <t xml:space="preserve"> &gt; dont nombre de TROD positifs pour lesquels on ne sait pas s'il y a eu une confirmation sérologique :</t>
  </si>
  <si>
    <t xml:space="preserve"> &gt; dont nombre de personnes ayant unTROD positif mais qui connaissaient déjà leur séropositivité (détailler les raisons en commentaires) :</t>
  </si>
  <si>
    <t>ONGLET "REPARTITON PAR TROD VIH ou VHC ou VHB" et AUTOTEST</t>
  </si>
  <si>
    <t>N° département:</t>
  </si>
  <si>
    <r>
      <t xml:space="preserve"> &gt; Si la personne dépistée appartient à plusieurs types de public, il convient de choisir celui qui est ciblé en priorité par l’action (voir Ex1). Si plusieurs facteurs de risque et sans aucun ciblage de l’action, on choisit le public le plus à risque de contamination (voir Ex2).
</t>
    </r>
    <r>
      <rPr>
        <b/>
        <sz val="11"/>
        <color rgb="FFFF0000"/>
        <rFont val="Calibri"/>
        <family val="2"/>
        <scheme val="minor"/>
      </rPr>
      <t>Attention, chaque TROD VIH ne doit être comptabilisé qu’une seule fois dans le tableau, donc dans un seul public.</t>
    </r>
    <r>
      <rPr>
        <sz val="11"/>
        <color theme="1"/>
        <rFont val="Calibri"/>
        <family val="2"/>
        <scheme val="minor"/>
      </rPr>
      <t xml:space="preserve">
Ex1 : pour un HSH migrant : si dépisté dans un sauna, il sera compté comme HSH ; si dépisté dans un foyer de migrants, il sera compté comme migrant.
Ex2 : pour un HSH UD dépisté dans vos locaux, il sera compté comme HSH car il est plus à risque de contamination comme HSH que comme UD du fait de l’incidence plus élevée du VIH dans ce public.</t>
    </r>
  </si>
  <si>
    <t>Nombre total de résultats d’autotests VIH:</t>
  </si>
  <si>
    <t>Nombre de personnes ayant un TROD positif et une prise en charge de leur infection (VIH ou VHC ou VHB) dans les 3 mois suivant la date du TROD positif :</t>
  </si>
  <si>
    <t xml:space="preserve">Nombre de personnes ayant reçu un autotest </t>
  </si>
  <si>
    <r>
      <t xml:space="preserve"> &gt; dont nombre de personnes ayant un autotest positif </t>
    </r>
    <r>
      <rPr>
        <b/>
        <sz val="12"/>
        <color rgb="FF000000"/>
        <rFont val="Times New Roman"/>
        <family val="1"/>
      </rPr>
      <t>mais qui ne connaissaient pas leur séropositivité:</t>
    </r>
  </si>
  <si>
    <r>
      <t xml:space="preserve"> &gt; dont nombre </t>
    </r>
    <r>
      <rPr>
        <sz val="12"/>
        <color rgb="FF000000"/>
        <rFont val="Times New Roman"/>
        <family val="1"/>
      </rPr>
      <t xml:space="preserve"> de personnes ayant un autotest positif </t>
    </r>
    <r>
      <rPr>
        <b/>
        <sz val="12"/>
        <color rgb="FF000000"/>
        <rFont val="Times New Roman"/>
        <family val="1"/>
      </rPr>
      <t>mais qui connaissaient déjà leur séropositivité</t>
    </r>
    <r>
      <rPr>
        <sz val="12"/>
        <color rgb="FF000000"/>
        <rFont val="Times New Roman"/>
        <family val="1"/>
      </rPr>
      <t xml:space="preserve"> (détailler les raisons en commentaires):</t>
    </r>
  </si>
  <si>
    <t>Nombre total d’entretiens (counseling) réalisés en amont de la remise d’un autotest:</t>
  </si>
  <si>
    <t>Raisons pour lesquelles les autotests ont été délivrés</t>
  </si>
  <si>
    <t xml:space="preserve">&gt; Nombre de personnes exposées au VIH, avec prises de risque à répétition  </t>
  </si>
  <si>
    <t xml:space="preserve"> &gt; Nombre de personnes réticentes à effectuer un dépistage par sérologie ou par TROD </t>
  </si>
  <si>
    <t xml:space="preserve"> &gt;  Autres : </t>
  </si>
  <si>
    <t>préciser……………………………………………………………………………………………………………………………….</t>
  </si>
  <si>
    <t xml:space="preserve"> &gt; dont nombre  d’entretiens ayant eu lieu en présentiel 
</t>
  </si>
  <si>
    <t xml:space="preserve"> &gt; Nombre de personne ayant receptionné par courrier un autotest</t>
  </si>
  <si>
    <t>&lt; 18 ans</t>
  </si>
  <si>
    <t>Nombre de personnes dont le dernier dépistage date de plus de 12 mois (sérologie, TROD, autotest)</t>
  </si>
  <si>
    <t>Nombre de  personnes ayant réalisé un test de dépistage dans les 12 derniers mois (sérologie, TROD, autotest)</t>
  </si>
  <si>
    <t>Pratiques sexuelles traumatiques (ne rentrant dans aucun des publics)</t>
  </si>
  <si>
    <t xml:space="preserve"> &gt; le rapport demandé lors de l'année en cours N, concerne les données de l'année précédente (soit N-1)</t>
  </si>
  <si>
    <t xml:space="preserve"> &gt; Indiquer "ND" si la donnée existe mais n'est pas disponible ou si la donnée n'existe pas</t>
  </si>
  <si>
    <t xml:space="preserve"> &gt; Il s’agit dans cette rubrique de comptabiliser le nombre de dépistages, quel que soit le nombre de TROD réalisés au cours du même dépistage (1 dépistage peut consister en 1, 2 ou 3 TROD consignés)</t>
  </si>
  <si>
    <t>Rapport annuel de l'activité réalisée dans le cadre de la convention signée avec l'assurance maladie</t>
  </si>
  <si>
    <t>dont nombre de professionnels de santé:</t>
  </si>
  <si>
    <t>dont nombre de non professionnels de santé:</t>
  </si>
  <si>
    <t>Nombre total d'entretiens ayant conduit à un dépistage par TROD chez des personnes non francophones et ayant nécessité l'utilisation d'une langue étrangère:</t>
  </si>
  <si>
    <t xml:space="preserve"> &gt; dont nombre d'entretiens avec un interprète professionnel:</t>
  </si>
  <si>
    <t>Nombre</t>
  </si>
  <si>
    <t>Zone de contrôle</t>
  </si>
  <si>
    <t xml:space="preserve"> &gt; dont nombre de TROD positifs non confirmés par sérologie (faux positifs) :</t>
  </si>
  <si>
    <t xml:space="preserve"> &gt; dont nombre de TROD positifs confirmés par sérologie :</t>
  </si>
  <si>
    <t>Nombre de personnes ayant un TROD positif et qui n'ont jamais réalisé de dépistage VIH ou VHC ou VHB au cours de leur vie:</t>
  </si>
  <si>
    <t>Nombre de TROD réalisés dans le local de la structure</t>
  </si>
  <si>
    <t>dont nombre d'hommes</t>
  </si>
  <si>
    <t>dont personnes transgenres avec autres facteurs de risque</t>
  </si>
  <si>
    <t>dont hétérosexuels multipartenaires (autres que migrants)</t>
  </si>
  <si>
    <t>Personnes détenues</t>
  </si>
  <si>
    <t>Hétérosexuels multipartenaires (autres que migrants)</t>
  </si>
  <si>
    <t>Chez les personnes en situation de précarité</t>
  </si>
  <si>
    <t>Nombre d’entretiens de délivrance d’autotests ayant conduit à une demande d’aide (manipulation, prise en charge…):</t>
  </si>
  <si>
    <t xml:space="preserve"> &gt; Nombre de personnes en situation de précarité, avec accès aux soins difficile</t>
  </si>
  <si>
    <t>Nombre d’entretiens de délivrance d’un autotest chez des personnes non francophones, ayant nécessité un recours à l’utilisation d’une langue étrangère:</t>
  </si>
  <si>
    <t xml:space="preserve"> &gt; dont nombre de personnes avec un résultat d'autotest positif confirmé par TROD ou sérologie :</t>
  </si>
  <si>
    <t xml:space="preserve"> &gt; dont nombre de personnes avec un résultat d'autotest positif pour lequel on ne sait pas s’il y a eu une confirmation sérologique ou par TROD (et/ou dont on ne connait pas le résultat ):</t>
  </si>
  <si>
    <r>
      <t xml:space="preserve"> &gt; dont nombre de personnes avec un résultat d'autotest positif dont la séropositivité n’a pas été confirmée par sérologie (</t>
    </r>
    <r>
      <rPr>
        <b/>
        <sz val="12"/>
        <color rgb="FF000000"/>
        <rFont val="Times New Roman"/>
        <family val="1"/>
      </rPr>
      <t>faux positifs</t>
    </r>
    <r>
      <rPr>
        <sz val="12"/>
        <color rgb="FF000000"/>
        <rFont val="Times New Roman"/>
        <family val="1"/>
      </rPr>
      <t>):</t>
    </r>
  </si>
  <si>
    <t>Commentaires sur les autotests VIH</t>
  </si>
  <si>
    <t>Tatouage, piercing</t>
  </si>
  <si>
    <t>Personnes vivants avec le VIH</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</si>
</sst>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b/>
      <sz val="14"/>
      <name val="Times New Roman"/>
      <family val="1"/>
    </font>
    <font>
      <b/>
      <sz val="12"/>
      <color theme="1"/>
      <name val="Times New Roman"/>
      <family val="1"/>
    </font>
    <font>
      <sz val="12"/>
      <color theme="1"/>
      <name val="Times New Roman"/>
      <family val="1"/>
    </font>
    <font>
      <sz val="12"/>
      <color rgb="FF000000"/>
      <name val="Times New Roman"/>
      <family val="1"/>
    </font>
    <font>
      <b/>
      <sz val="12"/>
      <color rgb="FF000000"/>
      <name val="Times New Roman"/>
      <family val="1"/>
    </font>
    <font>
      <sz val="9"/>
      <color indexed="81"/>
      <name val="Tahoma"/>
      <charset val="1"/>
    </font>
    <font>
      <b/>
      <sz val="11"/>
      <color rgb="FFFF0000"/>
      <name val="Calibri"/>
      <family val="2"/>
      <scheme val="minor"/>
    </font>
    <font>
      <sz val="9"/>
      <color indexed="81"/>
      <name val="Tahoma"/>
      <family val="2"/>
    </font>
    <font>
      <b/>
      <sz val="9"/>
      <color indexed="81"/>
      <name val="Tahoma"/>
      <family val="2"/>
    </font>
  </fonts>
  <fills count="10">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7"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rgb="FF92D050"/>
        <bgColor indexed="64"/>
      </patternFill>
    </fill>
  </fills>
  <borders count="5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auto="1"/>
      </left>
      <right style="medium">
        <color rgb="FFFF0000"/>
      </right>
      <top style="medium">
        <color rgb="FFFF0000"/>
      </top>
      <bottom style="medium">
        <color rgb="FFFF0000"/>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medium">
        <color rgb="FFFF0000"/>
      </right>
      <top style="medium">
        <color rgb="FFFF0000"/>
      </top>
      <bottom/>
      <diagonal/>
    </border>
    <border>
      <left style="medium">
        <color auto="1"/>
      </left>
      <right style="medium">
        <color rgb="FFFF0000"/>
      </right>
      <top/>
      <bottom style="medium">
        <color rgb="FFFF0000"/>
      </bottom>
      <diagonal/>
    </border>
  </borders>
  <cellStyleXfs count="1">
    <xf numFmtId="0" fontId="0" fillId="0" borderId="0"/>
  </cellStyleXfs>
  <cellXfs count="318">
    <xf numFmtId="0" fontId="0" fillId="0" borderId="0" xfId="0"/>
    <xf numFmtId="0" fontId="0" fillId="0" borderId="8" xfId="0" applyBorder="1" applyProtection="1"/>
    <xf numFmtId="0" fontId="0" fillId="0" borderId="0" xfId="0" applyBorder="1" applyProtection="1"/>
    <xf numFmtId="0" fontId="0" fillId="0" borderId="9" xfId="0" applyBorder="1" applyProtection="1"/>
    <xf numFmtId="0" fontId="0" fillId="0" borderId="3" xfId="0" applyBorder="1" applyProtection="1"/>
    <xf numFmtId="0" fontId="0" fillId="0" borderId="8" xfId="0" applyBorder="1" applyAlignment="1" applyProtection="1">
      <alignment horizontal="center" vertical="center"/>
    </xf>
    <xf numFmtId="0" fontId="0" fillId="0" borderId="10" xfId="0" applyBorder="1" applyAlignment="1" applyProtection="1">
      <alignment horizontal="center" vertical="center" wrapText="1"/>
    </xf>
    <xf numFmtId="0" fontId="0" fillId="0" borderId="1" xfId="0" applyBorder="1" applyAlignment="1" applyProtection="1">
      <alignment horizontal="center" vertical="center"/>
    </xf>
    <xf numFmtId="0" fontId="0" fillId="0" borderId="1" xfId="0" applyBorder="1" applyProtection="1"/>
    <xf numFmtId="0" fontId="0" fillId="0" borderId="6" xfId="0" applyBorder="1" applyProtection="1"/>
    <xf numFmtId="0" fontId="0" fillId="0" borderId="7" xfId="0" applyBorder="1" applyProtection="1"/>
    <xf numFmtId="0" fontId="0" fillId="0" borderId="27" xfId="0" applyBorder="1" applyAlignment="1" applyProtection="1">
      <alignment horizontal="center" vertical="center"/>
    </xf>
    <xf numFmtId="0" fontId="0" fillId="0" borderId="0" xfId="0" applyBorder="1" applyAlignment="1" applyProtection="1">
      <alignment horizontal="center" vertical="center"/>
    </xf>
    <xf numFmtId="0" fontId="0" fillId="0" borderId="9" xfId="0" applyBorder="1" applyAlignment="1" applyProtection="1">
      <alignment horizontal="center" vertical="center"/>
    </xf>
    <xf numFmtId="0" fontId="0" fillId="0" borderId="35" xfId="0" applyBorder="1" applyAlignment="1" applyProtection="1">
      <alignment horizontal="center" vertical="center"/>
    </xf>
    <xf numFmtId="0" fontId="0" fillId="0" borderId="36" xfId="0" applyBorder="1" applyAlignment="1" applyProtection="1">
      <alignment horizontal="center" vertical="center"/>
    </xf>
    <xf numFmtId="0" fontId="0" fillId="0" borderId="34" xfId="0" applyBorder="1" applyAlignment="1" applyProtection="1">
      <alignment horizontal="center" vertical="center"/>
    </xf>
    <xf numFmtId="0" fontId="0" fillId="0" borderId="0"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3" xfId="0" applyBorder="1" applyAlignment="1" applyProtection="1">
      <alignment horizontal="center"/>
    </xf>
    <xf numFmtId="0" fontId="0" fillId="0" borderId="4" xfId="0" applyBorder="1" applyAlignment="1" applyProtection="1">
      <alignment horizontal="center"/>
    </xf>
    <xf numFmtId="0" fontId="0" fillId="0" borderId="28" xfId="0" applyBorder="1" applyAlignment="1" applyProtection="1">
      <alignment horizontal="center" vertical="center"/>
    </xf>
    <xf numFmtId="0" fontId="0" fillId="0" borderId="11" xfId="0" applyBorder="1" applyAlignment="1" applyProtection="1">
      <alignment horizontal="center" vertical="center"/>
    </xf>
    <xf numFmtId="0" fontId="0" fillId="0" borderId="0" xfId="0" applyProtection="1">
      <protection hidden="1"/>
    </xf>
    <xf numFmtId="0" fontId="0" fillId="0" borderId="0" xfId="0" applyBorder="1" applyProtection="1">
      <protection hidden="1"/>
    </xf>
    <xf numFmtId="0" fontId="0" fillId="0" borderId="0" xfId="0" applyAlignment="1">
      <alignment wrapText="1"/>
    </xf>
    <xf numFmtId="0" fontId="0" fillId="0" borderId="0" xfId="0" applyAlignment="1">
      <alignment horizontal="center" vertical="center"/>
    </xf>
    <xf numFmtId="0" fontId="0" fillId="0" borderId="0" xfId="0" applyAlignment="1"/>
    <xf numFmtId="0" fontId="0" fillId="0" borderId="15" xfId="0" applyBorder="1" applyAlignment="1">
      <alignment horizontal="center" vertical="center"/>
    </xf>
    <xf numFmtId="0" fontId="0" fillId="0" borderId="0" xfId="0" applyBorder="1" applyAlignment="1">
      <alignment horizontal="center" vertical="center"/>
    </xf>
    <xf numFmtId="0" fontId="0" fillId="5" borderId="39" xfId="0" applyFill="1" applyBorder="1"/>
    <xf numFmtId="0" fontId="0" fillId="5" borderId="0" xfId="0" applyFill="1" applyBorder="1"/>
    <xf numFmtId="0" fontId="0" fillId="0" borderId="5" xfId="0" applyBorder="1" applyAlignment="1">
      <alignment horizontal="center" vertical="center"/>
    </xf>
    <xf numFmtId="0" fontId="0" fillId="0" borderId="6" xfId="0" applyBorder="1" applyAlignment="1">
      <alignment horizontal="center" vertical="center" wrapText="1"/>
    </xf>
    <xf numFmtId="0" fontId="0" fillId="0" borderId="6" xfId="0" applyBorder="1" applyAlignment="1">
      <alignment horizontal="center" vertical="center"/>
    </xf>
    <xf numFmtId="0" fontId="0" fillId="5" borderId="41" xfId="0" applyFill="1" applyBorder="1" applyAlignment="1">
      <alignment horizontal="center" vertical="center"/>
    </xf>
    <xf numFmtId="0" fontId="0" fillId="0" borderId="8" xfId="0" applyBorder="1"/>
    <xf numFmtId="0" fontId="0" fillId="0" borderId="0" xfId="0" applyBorder="1" applyAlignment="1">
      <alignment wrapText="1"/>
    </xf>
    <xf numFmtId="0" fontId="0" fillId="0" borderId="0" xfId="0" applyBorder="1" applyAlignment="1"/>
    <xf numFmtId="0" fontId="0" fillId="0" borderId="10" xfId="0" applyBorder="1"/>
    <xf numFmtId="0" fontId="0" fillId="5" borderId="42" xfId="0" applyFill="1" applyBorder="1"/>
    <xf numFmtId="0" fontId="0" fillId="0" borderId="28" xfId="0" applyBorder="1" applyAlignment="1">
      <alignment horizontal="center" vertical="center"/>
    </xf>
    <xf numFmtId="0" fontId="0" fillId="0" borderId="17" xfId="0" applyBorder="1" applyAlignment="1">
      <alignment horizontal="center" vertical="center"/>
    </xf>
    <xf numFmtId="0" fontId="0" fillId="0" borderId="9" xfId="0" applyBorder="1" applyAlignment="1">
      <alignment horizontal="center" vertical="center"/>
    </xf>
    <xf numFmtId="0" fontId="0" fillId="4" borderId="21" xfId="0" applyFill="1" applyBorder="1" applyAlignment="1">
      <alignment horizontal="center" vertical="center" wrapText="1"/>
    </xf>
    <xf numFmtId="0" fontId="0" fillId="4" borderId="40"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22" xfId="0" applyFill="1" applyBorder="1" applyAlignment="1">
      <alignment horizontal="center" vertical="center" wrapText="1"/>
    </xf>
    <xf numFmtId="0" fontId="0" fillId="0" borderId="13" xfId="0" applyBorder="1" applyProtection="1"/>
    <xf numFmtId="0" fontId="0" fillId="0" borderId="14" xfId="0" applyBorder="1" applyProtection="1"/>
    <xf numFmtId="0" fontId="0" fillId="0" borderId="43" xfId="0" applyBorder="1"/>
    <xf numFmtId="0" fontId="0" fillId="0" borderId="14" xfId="0" applyBorder="1"/>
    <xf numFmtId="0" fontId="0" fillId="0" borderId="43" xfId="0" applyBorder="1" applyAlignment="1">
      <alignment vertical="center" wrapText="1"/>
    </xf>
    <xf numFmtId="0" fontId="0" fillId="0" borderId="14" xfId="0" applyBorder="1" applyAlignment="1">
      <alignment wrapText="1"/>
    </xf>
    <xf numFmtId="0" fontId="0" fillId="7" borderId="1" xfId="0" applyFill="1" applyBorder="1" applyAlignment="1">
      <alignment horizontal="center"/>
    </xf>
    <xf numFmtId="0" fontId="0" fillId="7" borderId="1" xfId="0" applyFill="1" applyBorder="1" applyAlignment="1">
      <alignment horizontal="center" vertical="center"/>
    </xf>
    <xf numFmtId="0" fontId="0" fillId="0" borderId="43" xfId="0" applyFill="1" applyBorder="1" applyAlignment="1">
      <alignment horizontal="center" vertical="center"/>
    </xf>
    <xf numFmtId="0" fontId="0" fillId="0" borderId="0" xfId="0" applyAlignment="1">
      <alignment horizontal="left" vertical="center" wrapText="1"/>
    </xf>
    <xf numFmtId="0" fontId="0" fillId="0" borderId="1" xfId="0" applyBorder="1" applyAlignment="1">
      <alignment horizontal="left" vertical="center" wrapText="1"/>
    </xf>
    <xf numFmtId="0" fontId="4" fillId="0" borderId="1" xfId="0" applyFont="1" applyBorder="1" applyAlignment="1">
      <alignment horizontal="left" vertical="center" wrapText="1"/>
    </xf>
    <xf numFmtId="0" fontId="4" fillId="0" borderId="14" xfId="0" applyFont="1" applyBorder="1" applyAlignment="1">
      <alignment horizontal="left" vertical="center" wrapText="1"/>
    </xf>
    <xf numFmtId="0" fontId="0" fillId="0" borderId="8" xfId="0" applyBorder="1" applyAlignment="1">
      <alignment horizontal="left" vertical="center" wrapText="1"/>
    </xf>
    <xf numFmtId="0" fontId="0" fillId="0" borderId="0" xfId="0" applyBorder="1" applyAlignment="1">
      <alignment horizontal="left" vertical="center" wrapText="1"/>
    </xf>
    <xf numFmtId="0" fontId="0" fillId="0" borderId="9" xfId="0" applyBorder="1" applyAlignment="1">
      <alignment horizontal="left" vertical="center" wrapText="1"/>
    </xf>
    <xf numFmtId="0" fontId="3" fillId="0" borderId="8" xfId="0" applyFont="1" applyBorder="1" applyAlignment="1">
      <alignment horizontal="left" vertical="center" wrapText="1"/>
    </xf>
    <xf numFmtId="0" fontId="1" fillId="7" borderId="1" xfId="0" applyFont="1" applyFill="1" applyBorder="1" applyAlignment="1">
      <alignment horizontal="center"/>
    </xf>
    <xf numFmtId="0" fontId="0" fillId="0" borderId="43" xfId="0" applyBorder="1" applyProtection="1">
      <protection locked="0"/>
    </xf>
    <xf numFmtId="0" fontId="4" fillId="6" borderId="1" xfId="0" applyFont="1" applyFill="1" applyBorder="1" applyAlignment="1" applyProtection="1">
      <alignment horizontal="center" vertical="center" wrapText="1"/>
      <protection locked="0"/>
    </xf>
    <xf numFmtId="0" fontId="0" fillId="6" borderId="15" xfId="0" applyFill="1" applyBorder="1" applyAlignment="1" applyProtection="1">
      <alignment horizontal="center" vertical="center"/>
      <protection locked="0"/>
    </xf>
    <xf numFmtId="0" fontId="0" fillId="6" borderId="23" xfId="0" applyFill="1" applyBorder="1" applyAlignment="1" applyProtection="1">
      <alignment horizontal="center" vertical="center"/>
      <protection locked="0"/>
    </xf>
    <xf numFmtId="0" fontId="0" fillId="6" borderId="37" xfId="0" applyFill="1" applyBorder="1" applyAlignment="1" applyProtection="1">
      <alignment horizontal="center" vertical="center"/>
      <protection locked="0"/>
    </xf>
    <xf numFmtId="0" fontId="0" fillId="6" borderId="17" xfId="0" applyFill="1" applyBorder="1" applyAlignment="1" applyProtection="1">
      <alignment horizontal="center" vertical="center"/>
      <protection locked="0"/>
    </xf>
    <xf numFmtId="0" fontId="0" fillId="6" borderId="19" xfId="0" applyFill="1" applyBorder="1" applyAlignment="1" applyProtection="1">
      <alignment horizontal="center" vertical="center"/>
      <protection locked="0"/>
    </xf>
    <xf numFmtId="0" fontId="0" fillId="6" borderId="20" xfId="0" applyFill="1" applyBorder="1" applyAlignment="1" applyProtection="1">
      <alignment horizontal="center" vertical="center"/>
      <protection locked="0"/>
    </xf>
    <xf numFmtId="0" fontId="0" fillId="9" borderId="35" xfId="0" applyFill="1" applyBorder="1" applyAlignment="1">
      <alignment horizontal="center" vertical="center"/>
    </xf>
    <xf numFmtId="0" fontId="0" fillId="9" borderId="44" xfId="0" applyFill="1" applyBorder="1" applyAlignment="1">
      <alignment horizontal="center" vertical="center"/>
    </xf>
    <xf numFmtId="0" fontId="0" fillId="9" borderId="45" xfId="0" applyFill="1" applyBorder="1" applyAlignment="1">
      <alignment horizontal="center" vertical="center"/>
    </xf>
    <xf numFmtId="0" fontId="0" fillId="5" borderId="1" xfId="0" applyFill="1" applyBorder="1"/>
    <xf numFmtId="0" fontId="0" fillId="6" borderId="35" xfId="0" applyFill="1" applyBorder="1" applyAlignment="1" applyProtection="1">
      <alignment horizontal="center" vertical="center" wrapText="1"/>
      <protection locked="0"/>
    </xf>
    <xf numFmtId="0" fontId="0" fillId="6" borderId="36" xfId="0" applyFill="1" applyBorder="1" applyAlignment="1" applyProtection="1">
      <alignment horizontal="center" vertical="center" wrapText="1"/>
      <protection locked="0"/>
    </xf>
    <xf numFmtId="0" fontId="0" fillId="6" borderId="21" xfId="0" applyFill="1" applyBorder="1" applyAlignment="1" applyProtection="1">
      <alignment horizontal="center" vertical="center" wrapText="1"/>
      <protection locked="0"/>
    </xf>
    <xf numFmtId="0" fontId="0" fillId="6" borderId="22" xfId="0" applyFill="1" applyBorder="1" applyAlignment="1" applyProtection="1">
      <alignment horizontal="center" vertical="center" wrapText="1"/>
      <protection locked="0"/>
    </xf>
    <xf numFmtId="0" fontId="0" fillId="6" borderId="16" xfId="0" applyFill="1" applyBorder="1" applyAlignment="1" applyProtection="1">
      <alignment horizontal="center" vertical="center"/>
      <protection locked="0"/>
    </xf>
    <xf numFmtId="0" fontId="0" fillId="6" borderId="18" xfId="0" applyFill="1" applyBorder="1" applyAlignment="1" applyProtection="1">
      <alignment horizontal="center" vertical="center"/>
      <protection locked="0"/>
    </xf>
    <xf numFmtId="0" fontId="0" fillId="6" borderId="24" xfId="0" applyFill="1" applyBorder="1" applyAlignment="1" applyProtection="1">
      <alignment horizontal="center" vertical="center"/>
      <protection locked="0"/>
    </xf>
    <xf numFmtId="0" fontId="0" fillId="6" borderId="32" xfId="0" applyFill="1" applyBorder="1" applyAlignment="1" applyProtection="1">
      <alignment horizontal="center" vertical="center"/>
      <protection locked="0"/>
    </xf>
    <xf numFmtId="0" fontId="0" fillId="6" borderId="33" xfId="0" applyFill="1" applyBorder="1" applyAlignment="1" applyProtection="1">
      <alignment horizontal="center" vertical="center"/>
      <protection locked="0"/>
    </xf>
    <xf numFmtId="0" fontId="0" fillId="6" borderId="21" xfId="0" applyFill="1" applyBorder="1" applyAlignment="1" applyProtection="1">
      <alignment horizontal="center" vertical="center"/>
      <protection locked="0"/>
    </xf>
    <xf numFmtId="0" fontId="0" fillId="6" borderId="22" xfId="0" applyFill="1" applyBorder="1" applyAlignment="1" applyProtection="1">
      <alignment horizontal="center" vertical="center"/>
      <protection locked="0"/>
    </xf>
    <xf numFmtId="0" fontId="0" fillId="0" borderId="2" xfId="0" applyBorder="1" applyProtection="1"/>
    <xf numFmtId="0" fontId="0" fillId="0" borderId="4" xfId="0" applyBorder="1" applyProtection="1"/>
    <xf numFmtId="0" fontId="1" fillId="0" borderId="7" xfId="0" applyFont="1" applyBorder="1" applyAlignment="1" applyProtection="1">
      <alignment horizontal="center" vertical="center"/>
    </xf>
    <xf numFmtId="0" fontId="1" fillId="0" borderId="29" xfId="0" applyFont="1" applyBorder="1" applyAlignment="1" applyProtection="1">
      <alignment horizontal="center" vertical="center"/>
    </xf>
    <xf numFmtId="0" fontId="1" fillId="0" borderId="30" xfId="0" applyFont="1" applyBorder="1" applyAlignment="1" applyProtection="1">
      <alignment horizontal="center" vertical="center"/>
    </xf>
    <xf numFmtId="0" fontId="1" fillId="0" borderId="31" xfId="0" applyFont="1" applyBorder="1" applyAlignment="1" applyProtection="1">
      <alignment horizontal="center" vertical="center"/>
    </xf>
    <xf numFmtId="0" fontId="1" fillId="0" borderId="9" xfId="0" applyFont="1" applyBorder="1" applyAlignment="1" applyProtection="1">
      <alignment horizontal="center" vertical="center"/>
    </xf>
    <xf numFmtId="0" fontId="1" fillId="0" borderId="22" xfId="0" applyFont="1" applyBorder="1" applyAlignment="1" applyProtection="1">
      <alignment horizontal="center" vertical="center"/>
    </xf>
    <xf numFmtId="0" fontId="1" fillId="0" borderId="1" xfId="0" applyFont="1" applyBorder="1" applyAlignment="1" applyProtection="1">
      <alignment horizontal="center" vertical="center"/>
    </xf>
    <xf numFmtId="0" fontId="1" fillId="0" borderId="36" xfId="0" applyFont="1" applyBorder="1" applyAlignment="1" applyProtection="1">
      <alignment horizontal="center" vertical="center"/>
    </xf>
    <xf numFmtId="0" fontId="0" fillId="0" borderId="1" xfId="0" applyBorder="1" applyProtection="1">
      <protection locked="0"/>
    </xf>
    <xf numFmtId="0" fontId="0" fillId="6" borderId="1" xfId="0" applyFill="1" applyBorder="1" applyAlignment="1" applyProtection="1">
      <alignment horizontal="center" vertical="center"/>
      <protection locked="0"/>
    </xf>
    <xf numFmtId="0" fontId="0" fillId="6" borderId="4" xfId="0" applyFill="1" applyBorder="1" applyAlignment="1" applyProtection="1">
      <alignment horizontal="center" vertical="center"/>
      <protection locked="0"/>
    </xf>
    <xf numFmtId="0" fontId="0" fillId="6" borderId="1" xfId="0" applyFill="1" applyBorder="1" applyAlignment="1" applyProtection="1">
      <alignment vertical="center"/>
      <protection locked="0"/>
    </xf>
    <xf numFmtId="0" fontId="0" fillId="6" borderId="14" xfId="0" applyFill="1" applyBorder="1" applyAlignment="1" applyProtection="1">
      <alignment vertical="center"/>
      <protection locked="0"/>
    </xf>
    <xf numFmtId="0" fontId="0" fillId="0" borderId="13" xfId="0" applyFill="1" applyBorder="1" applyAlignment="1" applyProtection="1">
      <alignment horizontal="center" vertical="center"/>
    </xf>
    <xf numFmtId="0" fontId="0" fillId="6" borderId="38" xfId="0" applyFill="1" applyBorder="1" applyAlignment="1" applyProtection="1">
      <alignment horizontal="center" vertical="center" wrapText="1"/>
      <protection locked="0"/>
    </xf>
    <xf numFmtId="0" fontId="0" fillId="7" borderId="8" xfId="0" applyFill="1" applyBorder="1" applyProtection="1"/>
    <xf numFmtId="0" fontId="0" fillId="7" borderId="10" xfId="0" applyFill="1" applyBorder="1" applyProtection="1"/>
    <xf numFmtId="0" fontId="0" fillId="3" borderId="4" xfId="0" applyFill="1" applyBorder="1" applyAlignment="1" applyProtection="1">
      <alignment horizontal="center" vertical="center"/>
    </xf>
    <xf numFmtId="0" fontId="0" fillId="0" borderId="3" xfId="0" applyBorder="1" applyAlignment="1" applyProtection="1">
      <alignment horizontal="center" vertical="center"/>
    </xf>
    <xf numFmtId="0" fontId="0" fillId="0" borderId="3" xfId="0" applyBorder="1" applyAlignment="1">
      <alignment horizontal="left" vertical="center" wrapText="1"/>
    </xf>
    <xf numFmtId="0" fontId="0" fillId="0" borderId="0" xfId="0" applyFill="1" applyAlignment="1">
      <alignment horizontal="left" vertical="center" wrapText="1"/>
    </xf>
    <xf numFmtId="0" fontId="4" fillId="0" borderId="4" xfId="0" applyFont="1" applyFill="1" applyBorder="1" applyAlignment="1" applyProtection="1">
      <alignment horizontal="center" vertical="center" wrapText="1"/>
      <protection locked="0"/>
    </xf>
    <xf numFmtId="0" fontId="0" fillId="4" borderId="8" xfId="0" applyFill="1" applyBorder="1" applyAlignment="1">
      <alignment horizontal="left" vertical="center" wrapText="1"/>
    </xf>
    <xf numFmtId="0" fontId="5" fillId="0" borderId="14" xfId="0" applyFont="1" applyBorder="1" applyAlignment="1">
      <alignment horizontal="left" vertical="center" wrapText="1"/>
    </xf>
    <xf numFmtId="0" fontId="0" fillId="0" borderId="13" xfId="0" applyBorder="1" applyAlignment="1" applyProtection="1">
      <alignment horizontal="center" vertical="center"/>
    </xf>
    <xf numFmtId="0" fontId="0" fillId="7" borderId="13" xfId="0" applyFill="1" applyBorder="1" applyProtection="1"/>
    <xf numFmtId="0" fontId="0" fillId="7" borderId="43" xfId="0" applyFill="1" applyBorder="1" applyProtection="1"/>
    <xf numFmtId="0" fontId="0" fillId="6" borderId="45" xfId="0" applyFill="1" applyBorder="1" applyAlignment="1" applyProtection="1">
      <alignment horizontal="center" vertical="center" wrapText="1"/>
      <protection locked="0"/>
    </xf>
    <xf numFmtId="0" fontId="0" fillId="7" borderId="12" xfId="0" applyFill="1" applyBorder="1" applyProtection="1"/>
    <xf numFmtId="0" fontId="0" fillId="7" borderId="7" xfId="0" applyFill="1" applyBorder="1" applyProtection="1"/>
    <xf numFmtId="0" fontId="0" fillId="7" borderId="9" xfId="0" applyFill="1" applyBorder="1" applyProtection="1"/>
    <xf numFmtId="0" fontId="0" fillId="0" borderId="8" xfId="0" applyBorder="1" applyProtection="1">
      <protection hidden="1"/>
    </xf>
    <xf numFmtId="0" fontId="0" fillId="0" borderId="12" xfId="0" applyBorder="1" applyAlignment="1" applyProtection="1">
      <alignment horizontal="center" vertical="center"/>
    </xf>
    <xf numFmtId="0" fontId="0" fillId="0" borderId="5" xfId="0" applyBorder="1" applyProtection="1">
      <protection hidden="1"/>
    </xf>
    <xf numFmtId="0" fontId="0" fillId="0" borderId="10" xfId="0" applyBorder="1" applyProtection="1">
      <protection hidden="1"/>
    </xf>
    <xf numFmtId="0" fontId="0" fillId="0" borderId="0" xfId="0" applyBorder="1" applyAlignment="1" applyProtection="1">
      <alignment horizontal="left" vertical="center" wrapText="1"/>
    </xf>
    <xf numFmtId="0" fontId="0" fillId="0" borderId="45" xfId="0" applyBorder="1" applyAlignment="1" applyProtection="1">
      <alignment horizontal="center" vertical="center"/>
    </xf>
    <xf numFmtId="0" fontId="0" fillId="0" borderId="2" xfId="0" applyBorder="1" applyProtection="1">
      <protection hidden="1"/>
    </xf>
    <xf numFmtId="0" fontId="0" fillId="6" borderId="46" xfId="0" applyFill="1" applyBorder="1" applyAlignment="1" applyProtection="1">
      <alignment horizontal="center" vertical="center"/>
      <protection locked="0"/>
    </xf>
    <xf numFmtId="0" fontId="1" fillId="0" borderId="26" xfId="0" applyFont="1" applyBorder="1" applyAlignment="1" applyProtection="1">
      <alignment horizontal="center" vertical="center"/>
    </xf>
    <xf numFmtId="0" fontId="1" fillId="0" borderId="4" xfId="0" applyFont="1"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4" fillId="0" borderId="0" xfId="0" applyFont="1" applyBorder="1" applyAlignment="1" applyProtection="1">
      <alignment vertical="center" wrapText="1"/>
      <protection locked="0"/>
    </xf>
    <xf numFmtId="0" fontId="0" fillId="6" borderId="14" xfId="0" applyFill="1" applyBorder="1" applyAlignment="1" applyProtection="1">
      <alignment horizontal="center" vertical="center"/>
      <protection locked="0"/>
    </xf>
    <xf numFmtId="0" fontId="0" fillId="4" borderId="8" xfId="0" applyFill="1" applyBorder="1" applyAlignment="1" applyProtection="1">
      <alignment horizontal="center"/>
    </xf>
    <xf numFmtId="0" fontId="0" fillId="4" borderId="0" xfId="0" applyFill="1" applyBorder="1" applyAlignment="1" applyProtection="1">
      <alignment horizontal="center"/>
    </xf>
    <xf numFmtId="0" fontId="3" fillId="0" borderId="8"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0" fillId="6" borderId="1" xfId="0" applyFill="1" applyBorder="1" applyAlignment="1" applyProtection="1">
      <alignment horizontal="left" vertical="center" wrapText="1"/>
      <protection locked="0"/>
    </xf>
    <xf numFmtId="0" fontId="0" fillId="6" borderId="1" xfId="0" applyFill="1" applyBorder="1" applyAlignment="1" applyProtection="1">
      <alignment horizontal="center" vertical="center" wrapText="1"/>
      <protection locked="0"/>
    </xf>
    <xf numFmtId="0" fontId="4" fillId="0" borderId="3" xfId="0" applyFont="1" applyFill="1" applyBorder="1" applyAlignment="1">
      <alignment horizontal="left" vertical="center" wrapText="1"/>
    </xf>
    <xf numFmtId="0" fontId="4" fillId="0" borderId="4" xfId="0" applyFont="1" applyFill="1" applyBorder="1" applyAlignment="1" applyProtection="1">
      <alignment vertical="center" wrapText="1"/>
      <protection locked="0"/>
    </xf>
    <xf numFmtId="0" fontId="3" fillId="0" borderId="2" xfId="0" applyFont="1" applyFill="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Fill="1" applyBorder="1" applyAlignment="1" applyProtection="1">
      <alignment horizontal="center" vertical="center" wrapText="1"/>
    </xf>
    <xf numFmtId="0" fontId="3" fillId="0" borderId="3" xfId="0" applyFont="1" applyFill="1" applyBorder="1" applyAlignment="1">
      <alignment horizontal="left" vertical="center" wrapText="1"/>
    </xf>
    <xf numFmtId="0" fontId="3" fillId="9" borderId="1" xfId="0" applyFont="1" applyFill="1" applyBorder="1" applyAlignment="1" applyProtection="1">
      <alignment horizontal="center" vertical="center" wrapText="1"/>
    </xf>
    <xf numFmtId="0" fontId="1" fillId="0" borderId="8" xfId="0" applyFont="1" applyFill="1" applyBorder="1" applyAlignment="1">
      <alignment vertical="center" wrapText="1"/>
    </xf>
    <xf numFmtId="0" fontId="0" fillId="0" borderId="48" xfId="0" applyBorder="1" applyAlignment="1" applyProtection="1">
      <alignment horizontal="center" vertical="center"/>
    </xf>
    <xf numFmtId="0" fontId="1" fillId="8" borderId="47" xfId="0" applyFont="1" applyFill="1" applyBorder="1" applyAlignment="1" applyProtection="1">
      <alignment vertical="center" wrapText="1"/>
      <protection hidden="1"/>
    </xf>
    <xf numFmtId="0" fontId="0" fillId="6" borderId="49" xfId="0" applyFill="1" applyBorder="1" applyAlignment="1" applyProtection="1">
      <alignment horizontal="center" vertical="center"/>
      <protection locked="0"/>
    </xf>
    <xf numFmtId="0" fontId="0" fillId="6" borderId="50" xfId="0" applyFill="1" applyBorder="1" applyAlignment="1" applyProtection="1">
      <alignment horizontal="center" vertical="center"/>
      <protection locked="0"/>
    </xf>
    <xf numFmtId="0" fontId="0" fillId="6" borderId="51" xfId="0" applyFill="1" applyBorder="1" applyAlignment="1" applyProtection="1">
      <alignment horizontal="center" vertical="center"/>
      <protection locked="0"/>
    </xf>
    <xf numFmtId="0" fontId="0" fillId="9" borderId="50" xfId="0" applyFill="1" applyBorder="1" applyAlignment="1" applyProtection="1">
      <alignment horizontal="center" vertical="center"/>
      <protection locked="0"/>
    </xf>
    <xf numFmtId="0" fontId="8" fillId="0" borderId="1" xfId="0" applyFont="1" applyBorder="1" applyProtection="1">
      <protection hidden="1"/>
    </xf>
    <xf numFmtId="0" fontId="8" fillId="0" borderId="4" xfId="0" applyFont="1" applyBorder="1" applyProtection="1">
      <protection hidden="1"/>
    </xf>
    <xf numFmtId="0" fontId="0" fillId="0" borderId="45" xfId="0" applyFill="1" applyBorder="1" applyAlignment="1" applyProtection="1">
      <alignment horizontal="center" vertical="center" wrapText="1"/>
      <protection locked="0"/>
    </xf>
    <xf numFmtId="0" fontId="4" fillId="4" borderId="7"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0" xfId="0" applyFont="1" applyFill="1" applyBorder="1" applyAlignment="1">
      <alignment horizontal="left" vertical="center" wrapText="1"/>
    </xf>
    <xf numFmtId="0" fontId="0" fillId="0" borderId="8" xfId="0" applyFill="1" applyBorder="1" applyAlignment="1">
      <alignment horizontal="left" vertical="center" wrapText="1"/>
    </xf>
    <xf numFmtId="0" fontId="0" fillId="0" borderId="0" xfId="0" applyFill="1" applyBorder="1" applyAlignment="1">
      <alignment horizontal="left" vertical="center" wrapText="1"/>
    </xf>
    <xf numFmtId="0" fontId="0" fillId="0" borderId="9" xfId="0" applyFill="1" applyBorder="1" applyAlignment="1">
      <alignment horizontal="left" vertical="center" wrapText="1"/>
    </xf>
    <xf numFmtId="0" fontId="0" fillId="0" borderId="10" xfId="0" applyFill="1" applyBorder="1" applyAlignment="1">
      <alignment horizontal="left" vertical="center" wrapText="1"/>
    </xf>
    <xf numFmtId="0" fontId="0" fillId="0" borderId="11" xfId="0" applyFill="1" applyBorder="1" applyAlignment="1">
      <alignment horizontal="left" vertical="center" wrapText="1"/>
    </xf>
    <xf numFmtId="0" fontId="0" fillId="0" borderId="12" xfId="0" applyFill="1" applyBorder="1" applyAlignment="1">
      <alignment horizontal="left" vertical="center" wrapText="1"/>
    </xf>
    <xf numFmtId="0" fontId="0" fillId="0" borderId="8" xfId="0" applyFill="1" applyBorder="1" applyAlignment="1">
      <alignment horizontal="left" vertical="center"/>
    </xf>
    <xf numFmtId="0" fontId="0" fillId="0" borderId="34" xfId="0" applyFill="1" applyBorder="1" applyAlignment="1" applyProtection="1">
      <alignment horizontal="center" vertical="center" wrapText="1"/>
      <protection locked="0"/>
    </xf>
    <xf numFmtId="0" fontId="0" fillId="0" borderId="4" xfId="0" applyFill="1" applyBorder="1" applyAlignment="1" applyProtection="1">
      <alignment horizontal="center" vertical="center" wrapText="1"/>
      <protection locked="0"/>
    </xf>
    <xf numFmtId="0" fontId="0" fillId="4" borderId="2" xfId="0" applyFill="1" applyBorder="1" applyAlignment="1" applyProtection="1">
      <alignment horizontal="center"/>
    </xf>
    <xf numFmtId="0" fontId="0" fillId="4" borderId="3" xfId="0" applyFill="1" applyBorder="1" applyAlignment="1" applyProtection="1">
      <alignment horizontal="center"/>
    </xf>
    <xf numFmtId="0" fontId="0" fillId="4" borderId="4" xfId="0" applyFill="1" applyBorder="1" applyAlignment="1" applyProtection="1">
      <alignment horizontal="center"/>
    </xf>
    <xf numFmtId="0" fontId="0" fillId="0" borderId="2" xfId="0"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0" fillId="0" borderId="2" xfId="0" applyBorder="1" applyAlignment="1" applyProtection="1">
      <alignment horizontal="left"/>
    </xf>
    <xf numFmtId="0" fontId="0" fillId="0" borderId="3" xfId="0" applyBorder="1" applyAlignment="1" applyProtection="1">
      <alignment horizontal="left"/>
    </xf>
    <xf numFmtId="0" fontId="0" fillId="0" borderId="4" xfId="0" applyBorder="1" applyAlignment="1" applyProtection="1">
      <alignment horizontal="left"/>
    </xf>
    <xf numFmtId="0" fontId="0" fillId="6" borderId="5" xfId="0" applyFill="1" applyBorder="1" applyAlignment="1" applyProtection="1">
      <alignment horizontal="center"/>
      <protection locked="0"/>
    </xf>
    <xf numFmtId="0" fontId="0" fillId="6" borderId="6" xfId="0" applyFill="1" applyBorder="1" applyAlignment="1" applyProtection="1">
      <alignment horizontal="center"/>
      <protection locked="0"/>
    </xf>
    <xf numFmtId="0" fontId="0" fillId="6" borderId="7" xfId="0" applyFill="1" applyBorder="1" applyAlignment="1" applyProtection="1">
      <alignment horizontal="center"/>
      <protection locked="0"/>
    </xf>
    <xf numFmtId="0" fontId="0" fillId="6" borderId="8" xfId="0" applyFill="1" applyBorder="1" applyAlignment="1" applyProtection="1">
      <alignment horizontal="center"/>
      <protection locked="0"/>
    </xf>
    <xf numFmtId="0" fontId="0" fillId="6" borderId="0" xfId="0" applyFill="1" applyBorder="1" applyAlignment="1" applyProtection="1">
      <alignment horizontal="center"/>
      <protection locked="0"/>
    </xf>
    <xf numFmtId="0" fontId="0" fillId="6" borderId="9" xfId="0" applyFill="1" applyBorder="1" applyAlignment="1" applyProtection="1">
      <alignment horizontal="center"/>
      <protection locked="0"/>
    </xf>
    <xf numFmtId="0" fontId="0" fillId="6" borderId="10" xfId="0" applyFill="1" applyBorder="1" applyAlignment="1" applyProtection="1">
      <alignment horizontal="center"/>
      <protection locked="0"/>
    </xf>
    <xf numFmtId="0" fontId="0" fillId="6" borderId="11" xfId="0" applyFill="1" applyBorder="1" applyAlignment="1" applyProtection="1">
      <alignment horizontal="center"/>
      <protection locked="0"/>
    </xf>
    <xf numFmtId="0" fontId="0" fillId="6" borderId="12" xfId="0" applyFill="1" applyBorder="1" applyAlignment="1" applyProtection="1">
      <alignment horizontal="center"/>
      <protection locked="0"/>
    </xf>
    <xf numFmtId="0" fontId="0" fillId="6" borderId="2" xfId="0" applyFill="1" applyBorder="1" applyAlignment="1" applyProtection="1">
      <alignment horizontal="center"/>
      <protection locked="0"/>
    </xf>
    <xf numFmtId="0" fontId="0" fillId="6" borderId="3" xfId="0" applyFill="1" applyBorder="1" applyAlignment="1" applyProtection="1">
      <alignment horizontal="center"/>
      <protection locked="0"/>
    </xf>
    <xf numFmtId="0" fontId="0" fillId="6" borderId="4" xfId="0" applyFill="1" applyBorder="1" applyAlignment="1" applyProtection="1">
      <alignment horizontal="center"/>
      <protection locked="0"/>
    </xf>
    <xf numFmtId="0" fontId="0" fillId="0" borderId="13" xfId="0" applyBorder="1" applyAlignment="1" applyProtection="1">
      <alignment horizontal="center" vertical="center"/>
    </xf>
    <xf numFmtId="0" fontId="0" fillId="0" borderId="14" xfId="0" applyBorder="1" applyAlignment="1" applyProtection="1">
      <alignment horizontal="center" vertical="center"/>
    </xf>
    <xf numFmtId="0" fontId="0" fillId="6" borderId="13" xfId="0" applyFill="1" applyBorder="1" applyAlignment="1" applyProtection="1">
      <alignment horizontal="center" vertical="center"/>
      <protection locked="0"/>
    </xf>
    <xf numFmtId="0" fontId="0" fillId="6" borderId="14" xfId="0" applyFill="1" applyBorder="1" applyAlignment="1" applyProtection="1">
      <alignment horizontal="center" vertical="center"/>
      <protection locked="0"/>
    </xf>
    <xf numFmtId="0" fontId="1" fillId="3" borderId="2" xfId="0" applyFont="1" applyFill="1" applyBorder="1" applyAlignment="1" applyProtection="1">
      <alignment horizontal="center" vertical="center" wrapText="1"/>
    </xf>
    <xf numFmtId="0" fontId="1" fillId="3" borderId="3" xfId="0" applyFont="1" applyFill="1" applyBorder="1" applyAlignment="1" applyProtection="1">
      <alignment horizontal="center" vertical="center"/>
    </xf>
    <xf numFmtId="0" fontId="1" fillId="3" borderId="4" xfId="0" applyFont="1" applyFill="1" applyBorder="1" applyAlignment="1" applyProtection="1">
      <alignment horizontal="center" vertical="center"/>
    </xf>
    <xf numFmtId="0" fontId="0" fillId="4" borderId="2" xfId="0" applyFill="1" applyBorder="1" applyAlignment="1" applyProtection="1">
      <alignment horizontal="center" vertical="center"/>
    </xf>
    <xf numFmtId="0" fontId="0" fillId="4" borderId="3" xfId="0" applyFill="1" applyBorder="1" applyAlignment="1" applyProtection="1">
      <alignment horizontal="center" vertical="center"/>
    </xf>
    <xf numFmtId="0" fontId="0" fillId="4" borderId="4" xfId="0" applyFill="1" applyBorder="1" applyAlignment="1" applyProtection="1">
      <alignment horizontal="center" vertical="center"/>
    </xf>
    <xf numFmtId="0" fontId="0" fillId="6" borderId="2" xfId="0" applyFill="1" applyBorder="1" applyAlignment="1" applyProtection="1">
      <alignment horizontal="center" vertical="center"/>
      <protection locked="0"/>
    </xf>
    <xf numFmtId="0" fontId="0" fillId="6" borderId="4" xfId="0" applyFill="1" applyBorder="1" applyAlignment="1" applyProtection="1">
      <alignment horizontal="center" vertical="center"/>
      <protection locked="0"/>
    </xf>
    <xf numFmtId="0" fontId="0" fillId="0" borderId="5" xfId="0" applyBorder="1" applyAlignment="1" applyProtection="1">
      <alignment horizontal="center" vertical="center"/>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0" fillId="0" borderId="2" xfId="0"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4" xfId="0" applyBorder="1" applyAlignment="1" applyProtection="1">
      <alignment horizontal="left" vertical="center" wrapText="1"/>
    </xf>
    <xf numFmtId="0" fontId="0" fillId="4" borderId="5" xfId="0" applyFill="1" applyBorder="1" applyAlignment="1" applyProtection="1">
      <alignment horizontal="center"/>
    </xf>
    <xf numFmtId="0" fontId="0" fillId="4" borderId="6" xfId="0" applyFill="1" applyBorder="1" applyAlignment="1" applyProtection="1">
      <alignment horizontal="center"/>
    </xf>
    <xf numFmtId="0" fontId="0" fillId="4" borderId="8" xfId="0" applyFill="1" applyBorder="1" applyAlignment="1" applyProtection="1">
      <alignment horizontal="center"/>
    </xf>
    <xf numFmtId="0" fontId="0" fillId="4" borderId="0" xfId="0" applyFill="1" applyBorder="1" applyAlignment="1" applyProtection="1">
      <alignment horizontal="center"/>
    </xf>
    <xf numFmtId="0" fontId="0" fillId="4" borderId="10" xfId="0" applyFill="1" applyBorder="1" applyAlignment="1" applyProtection="1">
      <alignment horizontal="center"/>
    </xf>
    <xf numFmtId="0" fontId="0" fillId="4" borderId="11" xfId="0" applyFill="1" applyBorder="1" applyAlignment="1" applyProtection="1">
      <alignment horizont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0" fontId="0" fillId="0" borderId="10" xfId="0" applyBorder="1" applyAlignment="1" applyProtection="1">
      <alignment horizontal="center" vertical="center"/>
    </xf>
    <xf numFmtId="0" fontId="0" fillId="0" borderId="12" xfId="0" applyBorder="1" applyAlignment="1" applyProtection="1">
      <alignment horizontal="center" vertical="center"/>
    </xf>
    <xf numFmtId="0" fontId="0" fillId="3" borderId="5" xfId="0" applyFill="1" applyBorder="1" applyAlignment="1" applyProtection="1">
      <alignment horizontal="center" vertical="center"/>
    </xf>
    <xf numFmtId="0" fontId="0" fillId="3" borderId="7" xfId="0" applyFill="1" applyBorder="1" applyAlignment="1" applyProtection="1">
      <alignment horizontal="center" vertical="center"/>
    </xf>
    <xf numFmtId="0" fontId="0" fillId="3" borderId="8" xfId="0" applyFill="1" applyBorder="1" applyAlignment="1" applyProtection="1">
      <alignment horizontal="center" vertical="center"/>
    </xf>
    <xf numFmtId="0" fontId="0" fillId="3" borderId="9" xfId="0" applyFill="1" applyBorder="1" applyAlignment="1" applyProtection="1">
      <alignment horizontal="center" vertical="center"/>
    </xf>
    <xf numFmtId="0" fontId="0" fillId="3" borderId="10" xfId="0" applyFill="1" applyBorder="1" applyAlignment="1" applyProtection="1">
      <alignment horizontal="center" vertical="center"/>
    </xf>
    <xf numFmtId="0" fontId="0" fillId="3" borderId="12" xfId="0" applyFill="1" applyBorder="1" applyAlignment="1" applyProtection="1">
      <alignment horizontal="center" vertical="center"/>
    </xf>
    <xf numFmtId="0" fontId="0" fillId="0" borderId="7" xfId="0" applyBorder="1" applyAlignment="1" applyProtection="1">
      <alignment horizontal="left" vertical="center" wrapText="1"/>
    </xf>
    <xf numFmtId="0" fontId="8" fillId="0" borderId="2" xfId="0" applyFont="1" applyBorder="1" applyAlignment="1" applyProtection="1">
      <alignment horizontal="center"/>
    </xf>
    <xf numFmtId="0" fontId="8" fillId="0" borderId="3" xfId="0" applyFont="1" applyBorder="1" applyAlignment="1" applyProtection="1">
      <alignment horizontal="center"/>
    </xf>
    <xf numFmtId="0" fontId="8" fillId="0" borderId="4" xfId="0" applyFont="1" applyBorder="1" applyAlignment="1" applyProtection="1">
      <alignment horizontal="center"/>
    </xf>
    <xf numFmtId="0" fontId="0" fillId="0" borderId="2" xfId="0" applyFill="1" applyBorder="1" applyAlignment="1" applyProtection="1">
      <alignment horizontal="left" vertical="center" wrapText="1"/>
    </xf>
    <xf numFmtId="0" fontId="0" fillId="0" borderId="3" xfId="0" applyFill="1" applyBorder="1" applyAlignment="1" applyProtection="1">
      <alignment horizontal="left" vertical="center" wrapText="1"/>
    </xf>
    <xf numFmtId="0" fontId="0" fillId="0" borderId="4" xfId="0" applyFill="1" applyBorder="1" applyAlignment="1" applyProtection="1">
      <alignment horizontal="left" vertical="center" wrapText="1"/>
    </xf>
    <xf numFmtId="0" fontId="0" fillId="8" borderId="3" xfId="0" applyFill="1" applyBorder="1" applyAlignment="1" applyProtection="1">
      <alignment horizontal="left" vertical="center" wrapText="1"/>
    </xf>
    <xf numFmtId="0" fontId="0" fillId="8" borderId="4" xfId="0" applyFill="1" applyBorder="1" applyAlignment="1" applyProtection="1">
      <alignment horizontal="left" vertical="center" wrapText="1"/>
    </xf>
    <xf numFmtId="0" fontId="0" fillId="0" borderId="11" xfId="0" applyBorder="1" applyAlignment="1" applyProtection="1">
      <alignment horizontal="center" vertical="center"/>
    </xf>
    <xf numFmtId="0" fontId="0" fillId="4" borderId="2" xfId="0" applyFill="1" applyBorder="1" applyAlignment="1" applyProtection="1">
      <alignment horizontal="center"/>
      <protection hidden="1"/>
    </xf>
    <xf numFmtId="0" fontId="0" fillId="4" borderId="4" xfId="0" applyFill="1" applyBorder="1" applyAlignment="1" applyProtection="1">
      <alignment horizontal="center"/>
      <protection hidden="1"/>
    </xf>
    <xf numFmtId="0" fontId="0" fillId="2" borderId="5" xfId="0" applyFill="1" applyBorder="1" applyAlignment="1" applyProtection="1">
      <alignment horizontal="center" vertical="center"/>
    </xf>
    <xf numFmtId="0" fontId="0" fillId="2" borderId="6" xfId="0" applyFill="1" applyBorder="1" applyAlignment="1" applyProtection="1">
      <alignment horizontal="center" vertical="center"/>
    </xf>
    <xf numFmtId="0" fontId="0" fillId="2" borderId="4" xfId="0" applyFill="1" applyBorder="1" applyAlignment="1" applyProtection="1">
      <alignment horizontal="center" vertical="center"/>
    </xf>
    <xf numFmtId="0" fontId="0" fillId="2" borderId="25" xfId="0" applyFill="1" applyBorder="1" applyAlignment="1" applyProtection="1">
      <alignment horizontal="center" vertical="center"/>
    </xf>
    <xf numFmtId="0" fontId="0" fillId="2" borderId="18" xfId="0" applyFill="1" applyBorder="1" applyAlignment="1" applyProtection="1">
      <alignment horizontal="center" vertical="center"/>
    </xf>
    <xf numFmtId="0" fontId="0" fillId="2" borderId="21" xfId="0" applyFill="1" applyBorder="1" applyAlignment="1" applyProtection="1">
      <alignment horizontal="center" vertical="center"/>
    </xf>
    <xf numFmtId="0" fontId="0" fillId="2" borderId="19" xfId="0" applyFill="1" applyBorder="1" applyAlignment="1" applyProtection="1">
      <alignment horizontal="center" vertical="center"/>
    </xf>
    <xf numFmtId="0" fontId="0" fillId="2" borderId="22" xfId="0" applyFill="1" applyBorder="1" applyAlignment="1" applyProtection="1">
      <alignment horizontal="center" vertical="center"/>
    </xf>
    <xf numFmtId="0" fontId="0" fillId="2" borderId="20" xfId="0" applyFill="1" applyBorder="1" applyAlignment="1" applyProtection="1">
      <alignment horizontal="center" vertical="center"/>
    </xf>
    <xf numFmtId="0" fontId="0" fillId="8" borderId="2" xfId="0" applyFill="1" applyBorder="1" applyAlignment="1" applyProtection="1">
      <alignment horizontal="left" vertical="center" wrapText="1"/>
    </xf>
    <xf numFmtId="0" fontId="0" fillId="4" borderId="5" xfId="0" applyFill="1" applyBorder="1" applyAlignment="1" applyProtection="1">
      <alignment horizontal="center"/>
      <protection hidden="1"/>
    </xf>
    <xf numFmtId="0" fontId="0" fillId="4" borderId="6" xfId="0" applyFill="1" applyBorder="1" applyAlignment="1" applyProtection="1">
      <alignment horizontal="center"/>
      <protection hidden="1"/>
    </xf>
    <xf numFmtId="0" fontId="0" fillId="4" borderId="7" xfId="0" applyFill="1" applyBorder="1" applyAlignment="1" applyProtection="1">
      <alignment horizontal="center"/>
      <protection hidden="1"/>
    </xf>
    <xf numFmtId="0" fontId="0" fillId="4" borderId="10" xfId="0" applyFill="1" applyBorder="1" applyAlignment="1" applyProtection="1">
      <alignment horizontal="center"/>
      <protection hidden="1"/>
    </xf>
    <xf numFmtId="0" fontId="0" fillId="4" borderId="11" xfId="0" applyFill="1" applyBorder="1" applyAlignment="1" applyProtection="1">
      <alignment horizontal="center"/>
      <protection hidden="1"/>
    </xf>
    <xf numFmtId="0" fontId="0" fillId="4" borderId="12" xfId="0" applyFill="1" applyBorder="1" applyAlignment="1" applyProtection="1">
      <alignment horizontal="center"/>
      <protection hidden="1"/>
    </xf>
    <xf numFmtId="0" fontId="0" fillId="3" borderId="2" xfId="0" applyFill="1" applyBorder="1" applyAlignment="1" applyProtection="1">
      <alignment horizontal="center"/>
    </xf>
    <xf numFmtId="0" fontId="0" fillId="3" borderId="3" xfId="0" applyFill="1" applyBorder="1" applyAlignment="1" applyProtection="1">
      <alignment horizontal="center"/>
    </xf>
    <xf numFmtId="0" fontId="0" fillId="3" borderId="4" xfId="0" applyFill="1" applyBorder="1" applyAlignment="1" applyProtection="1">
      <alignment horizontal="center"/>
    </xf>
    <xf numFmtId="0" fontId="0" fillId="2" borderId="2" xfId="0" applyFill="1" applyBorder="1" applyAlignment="1" applyProtection="1">
      <alignment horizontal="center" vertical="center"/>
    </xf>
    <xf numFmtId="0" fontId="0" fillId="2" borderId="3" xfId="0" applyFill="1" applyBorder="1" applyAlignment="1" applyProtection="1">
      <alignment horizontal="center" vertical="center"/>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8" fillId="0" borderId="2" xfId="0" applyFont="1" applyFill="1" applyBorder="1" applyAlignment="1" applyProtection="1">
      <alignment horizontal="center"/>
      <protection hidden="1"/>
    </xf>
    <xf numFmtId="0" fontId="8" fillId="0" borderId="3" xfId="0" applyFont="1" applyFill="1" applyBorder="1" applyAlignment="1" applyProtection="1">
      <alignment horizontal="center"/>
      <protection hidden="1"/>
    </xf>
    <xf numFmtId="0" fontId="8" fillId="0" borderId="4" xfId="0" applyFont="1" applyFill="1" applyBorder="1" applyAlignment="1" applyProtection="1">
      <alignment horizontal="center"/>
      <protection hidden="1"/>
    </xf>
    <xf numFmtId="0" fontId="0" fillId="3" borderId="2" xfId="0"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0" fillId="0" borderId="15" xfId="0" applyBorder="1" applyAlignment="1">
      <alignment horizontal="center"/>
    </xf>
    <xf numFmtId="0" fontId="0" fillId="4" borderId="16" xfId="0" applyFill="1" applyBorder="1" applyAlignment="1">
      <alignment horizontal="left" vertical="center"/>
    </xf>
    <xf numFmtId="0" fontId="0" fillId="4" borderId="15" xfId="0" applyFill="1" applyBorder="1" applyAlignment="1">
      <alignment horizontal="left" vertical="center"/>
    </xf>
    <xf numFmtId="0" fontId="0" fillId="4" borderId="16" xfId="0" applyFill="1" applyBorder="1" applyAlignment="1">
      <alignment horizontal="left"/>
    </xf>
    <xf numFmtId="0" fontId="0" fillId="4" borderId="15" xfId="0" applyFill="1" applyBorder="1" applyAlignment="1">
      <alignment horizontal="left"/>
    </xf>
    <xf numFmtId="0" fontId="1" fillId="9" borderId="34" xfId="0" applyFont="1" applyFill="1" applyBorder="1" applyAlignment="1">
      <alignment horizontal="center"/>
    </xf>
    <xf numFmtId="0" fontId="1" fillId="9" borderId="35" xfId="0" applyFont="1" applyFill="1" applyBorder="1" applyAlignment="1">
      <alignment horizontal="center"/>
    </xf>
    <xf numFmtId="0" fontId="0" fillId="0" borderId="19" xfId="0" applyBorder="1" applyAlignment="1">
      <alignment horizontal="center" wrapText="1"/>
    </xf>
    <xf numFmtId="0" fontId="0" fillId="0" borderId="15" xfId="0" applyBorder="1" applyAlignment="1">
      <alignment horizontal="center" wrapText="1"/>
    </xf>
    <xf numFmtId="0" fontId="0" fillId="0" borderId="23" xfId="0" applyBorder="1" applyAlignment="1">
      <alignment horizontal="center" vertical="center" wrapText="1"/>
    </xf>
    <xf numFmtId="0" fontId="0" fillId="0" borderId="37" xfId="0" applyBorder="1" applyAlignment="1">
      <alignment horizontal="center" vertical="center" wrapText="1"/>
    </xf>
    <xf numFmtId="0" fontId="0" fillId="0" borderId="23" xfId="0" applyFill="1" applyBorder="1" applyAlignment="1">
      <alignment horizontal="center" vertical="center"/>
    </xf>
    <xf numFmtId="0" fontId="0" fillId="0" borderId="37" xfId="0" applyFill="1" applyBorder="1" applyAlignment="1">
      <alignment horizontal="center" vertical="center"/>
    </xf>
    <xf numFmtId="0" fontId="8" fillId="0" borderId="2" xfId="0" applyFont="1" applyFill="1" applyBorder="1" applyAlignment="1" applyProtection="1">
      <alignment horizontal="center"/>
    </xf>
    <xf numFmtId="0" fontId="8" fillId="0" borderId="3" xfId="0" applyFont="1" applyFill="1" applyBorder="1" applyAlignment="1" applyProtection="1">
      <alignment horizontal="center"/>
    </xf>
    <xf numFmtId="0" fontId="8" fillId="0" borderId="4" xfId="0" applyFont="1" applyFill="1" applyBorder="1" applyAlignment="1" applyProtection="1">
      <alignment horizontal="center"/>
    </xf>
    <xf numFmtId="0" fontId="0" fillId="0" borderId="23" xfId="0" applyBorder="1" applyAlignment="1">
      <alignment horizontal="center" wrapText="1"/>
    </xf>
    <xf numFmtId="0" fontId="0" fillId="0" borderId="37" xfId="0" applyBorder="1" applyAlignment="1">
      <alignment horizontal="center" wrapText="1"/>
    </xf>
    <xf numFmtId="0" fontId="0" fillId="0" borderId="23" xfId="0" applyBorder="1" applyAlignment="1">
      <alignment horizontal="center" vertical="center"/>
    </xf>
    <xf numFmtId="0" fontId="0" fillId="0" borderId="37" xfId="0" applyBorder="1" applyAlignment="1">
      <alignment horizontal="center" vertical="center"/>
    </xf>
    <xf numFmtId="0" fontId="0" fillId="0" borderId="15" xfId="0" applyBorder="1" applyAlignment="1">
      <alignment horizontal="center" vertical="center" wrapText="1"/>
    </xf>
    <xf numFmtId="0" fontId="0" fillId="0" borderId="19" xfId="0" applyBorder="1" applyAlignment="1">
      <alignment horizontal="center" vertical="center" wrapText="1"/>
    </xf>
    <xf numFmtId="0" fontId="1" fillId="8" borderId="52" xfId="0" applyFont="1" applyFill="1" applyBorder="1" applyAlignment="1" applyProtection="1">
      <alignment horizontal="center" vertical="center" wrapText="1"/>
      <protection hidden="1"/>
    </xf>
    <xf numFmtId="0" fontId="1" fillId="8" borderId="53" xfId="0" applyFont="1" applyFill="1" applyBorder="1" applyAlignment="1" applyProtection="1">
      <alignment horizontal="center" vertical="center" wrapText="1"/>
      <protection hidden="1"/>
    </xf>
    <xf numFmtId="0" fontId="3" fillId="8" borderId="2" xfId="0" applyFont="1" applyFill="1" applyBorder="1" applyAlignment="1">
      <alignment horizontal="left" vertical="center" wrapText="1"/>
    </xf>
    <xf numFmtId="0" fontId="3" fillId="8" borderId="4" xfId="0" applyFont="1" applyFill="1" applyBorder="1" applyAlignment="1">
      <alignment horizontal="left" vertical="center" wrapText="1"/>
    </xf>
    <xf numFmtId="0" fontId="3" fillId="8" borderId="2"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0" fillId="6" borderId="13" xfId="0" applyFill="1" applyBorder="1" applyAlignment="1" applyProtection="1">
      <alignment horizontal="center" vertical="center" wrapText="1"/>
      <protection locked="0"/>
    </xf>
    <xf numFmtId="0" fontId="0" fillId="6" borderId="14" xfId="0" applyFill="1" applyBorder="1" applyAlignment="1" applyProtection="1">
      <alignment horizontal="center" vertical="center" wrapText="1"/>
      <protection locked="0"/>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3" fillId="8" borderId="3" xfId="0"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5" fillId="0" borderId="10" xfId="0" applyFont="1" applyBorder="1" applyAlignment="1">
      <alignment horizontal="left" vertical="center" wrapText="1"/>
    </xf>
    <xf numFmtId="0" fontId="5" fillId="0" borderId="12" xfId="0" applyFont="1" applyBorder="1" applyAlignment="1">
      <alignment horizontal="left" vertical="center" wrapText="1"/>
    </xf>
    <xf numFmtId="0" fontId="3" fillId="8" borderId="2" xfId="0" applyFont="1" applyFill="1" applyBorder="1" applyAlignment="1" applyProtection="1">
      <alignment horizontal="center" vertical="center" wrapText="1"/>
      <protection locked="0"/>
    </xf>
    <xf numFmtId="0" fontId="3" fillId="8" borderId="3" xfId="0" applyFont="1" applyFill="1" applyBorder="1" applyAlignment="1" applyProtection="1">
      <alignment horizontal="center" vertical="center" wrapText="1"/>
      <protection locked="0"/>
    </xf>
    <xf numFmtId="0" fontId="3" fillId="8" borderId="4" xfId="0" applyFont="1" applyFill="1" applyBorder="1" applyAlignment="1" applyProtection="1">
      <alignment horizontal="center" vertical="center" wrapText="1"/>
      <protection locked="0"/>
    </xf>
    <xf numFmtId="0" fontId="3" fillId="9" borderId="13" xfId="0" applyFont="1" applyFill="1" applyBorder="1" applyAlignment="1" applyProtection="1">
      <alignment horizontal="center" vertical="center" wrapText="1"/>
    </xf>
    <xf numFmtId="0" fontId="3" fillId="9" borderId="14" xfId="0"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B2:B18"/>
  <sheetViews>
    <sheetView tabSelected="1" workbookViewId="0">
      <selection activeCell="B1" sqref="B1"/>
    </sheetView>
  </sheetViews>
  <sheetFormatPr baseColWidth="10" defaultRowHeight="15" x14ac:dyDescent="0.25"/>
  <cols>
    <col min="2" max="2" width="93" bestFit="1" customWidth="1"/>
  </cols>
  <sheetData>
    <row r="2" spans="2:2" thickBot="1" x14ac:dyDescent="0.35"/>
    <row r="3" spans="2:2" thickBot="1" x14ac:dyDescent="0.35">
      <c r="B3" s="55" t="s">
        <v>60</v>
      </c>
    </row>
    <row r="4" spans="2:2" ht="14.45" x14ac:dyDescent="0.3">
      <c r="B4" s="51"/>
    </row>
    <row r="5" spans="2:2" x14ac:dyDescent="0.25">
      <c r="B5" s="51" t="s">
        <v>104</v>
      </c>
    </row>
    <row r="6" spans="2:2" ht="14.45" x14ac:dyDescent="0.3">
      <c r="B6" s="51" t="s">
        <v>57</v>
      </c>
    </row>
    <row r="7" spans="2:2" x14ac:dyDescent="0.25">
      <c r="B7" s="51" t="s">
        <v>58</v>
      </c>
    </row>
    <row r="8" spans="2:2" x14ac:dyDescent="0.25">
      <c r="B8" s="51" t="s">
        <v>105</v>
      </c>
    </row>
    <row r="9" spans="2:2" thickBot="1" x14ac:dyDescent="0.35">
      <c r="B9" s="52"/>
    </row>
    <row r="10" spans="2:2" thickBot="1" x14ac:dyDescent="0.35"/>
    <row r="11" spans="2:2" thickBot="1" x14ac:dyDescent="0.35">
      <c r="B11" s="56" t="s">
        <v>61</v>
      </c>
    </row>
    <row r="12" spans="2:2" thickBot="1" x14ac:dyDescent="0.35">
      <c r="B12" s="56" t="s">
        <v>62</v>
      </c>
    </row>
    <row r="13" spans="2:2" ht="14.45" x14ac:dyDescent="0.3">
      <c r="B13" s="57"/>
    </row>
    <row r="14" spans="2:2" ht="30" x14ac:dyDescent="0.25">
      <c r="B14" s="53" t="s">
        <v>59</v>
      </c>
    </row>
    <row r="15" spans="2:2" ht="30.75" thickBot="1" x14ac:dyDescent="0.3">
      <c r="B15" s="54" t="s">
        <v>106</v>
      </c>
    </row>
    <row r="16" spans="2:2" ht="15.75" thickBot="1" x14ac:dyDescent="0.3"/>
    <row r="17" spans="2:2" ht="15.75" thickBot="1" x14ac:dyDescent="0.3">
      <c r="B17" s="56" t="s">
        <v>84</v>
      </c>
    </row>
    <row r="18" spans="2:2" ht="135.75" thickBot="1" x14ac:dyDescent="0.3">
      <c r="B18" s="54" t="s">
        <v>86</v>
      </c>
    </row>
  </sheetData>
  <sheetProtection algorithmName="SHA-512" hashValue="zZt5+ljqUTg7ZlbbCP7OeNGECSSiPfVoPSwlCExxiuIit8vh1c6xazVFQ2KRoy63zgHQ/1zQkwtFWMRJ2OoEXg==" saltValue="WuOF7eh/nONdXdbXwZ1Rww=="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B1:H21"/>
  <sheetViews>
    <sheetView topLeftCell="A2" zoomScale="85" zoomScaleNormal="85" workbookViewId="0">
      <selection activeCell="J8" sqref="J8"/>
    </sheetView>
  </sheetViews>
  <sheetFormatPr baseColWidth="10" defaultRowHeight="15" x14ac:dyDescent="0.25"/>
  <cols>
    <col min="2" max="2" width="14.28515625" customWidth="1"/>
    <col min="7" max="7" width="16.85546875" customWidth="1"/>
    <col min="8" max="8" width="28.7109375" customWidth="1"/>
  </cols>
  <sheetData>
    <row r="1" spans="2:8" ht="82.15" customHeight="1" thickBot="1" x14ac:dyDescent="0.3">
      <c r="B1" s="200" t="s">
        <v>13</v>
      </c>
      <c r="C1" s="201"/>
      <c r="D1" s="201"/>
      <c r="E1" s="201"/>
      <c r="F1" s="201"/>
      <c r="G1" s="201"/>
      <c r="H1" s="202"/>
    </row>
    <row r="2" spans="2:8" thickBot="1" x14ac:dyDescent="0.35">
      <c r="B2" s="1"/>
      <c r="C2" s="2"/>
      <c r="D2" s="2"/>
      <c r="E2" s="2"/>
      <c r="F2" s="2"/>
      <c r="G2" s="2"/>
      <c r="H2" s="3"/>
    </row>
    <row r="3" spans="2:8" ht="15.75" thickBot="1" x14ac:dyDescent="0.3">
      <c r="B3" s="203" t="s">
        <v>107</v>
      </c>
      <c r="C3" s="204"/>
      <c r="D3" s="204"/>
      <c r="E3" s="204"/>
      <c r="F3" s="204"/>
      <c r="G3" s="204"/>
      <c r="H3" s="205"/>
    </row>
    <row r="4" spans="2:8" thickBot="1" x14ac:dyDescent="0.35">
      <c r="B4" s="1"/>
      <c r="C4" s="2"/>
      <c r="D4" s="2"/>
      <c r="E4" s="2"/>
      <c r="F4" s="2"/>
      <c r="G4" s="2"/>
      <c r="H4" s="3"/>
    </row>
    <row r="5" spans="2:8" ht="15.75" thickBot="1" x14ac:dyDescent="0.3">
      <c r="B5" s="90" t="s">
        <v>85</v>
      </c>
      <c r="C5" s="101"/>
      <c r="D5" s="91" t="s">
        <v>0</v>
      </c>
      <c r="E5" s="206"/>
      <c r="F5" s="207"/>
      <c r="G5" s="8" t="s">
        <v>1</v>
      </c>
      <c r="H5" s="102"/>
    </row>
    <row r="6" spans="2:8" thickBot="1" x14ac:dyDescent="0.35">
      <c r="B6" s="1"/>
      <c r="C6" s="2"/>
      <c r="D6" s="2"/>
      <c r="E6" s="2"/>
      <c r="F6" s="2"/>
      <c r="G6" s="2"/>
      <c r="H6" s="3"/>
    </row>
    <row r="7" spans="2:8" ht="15.75" thickBot="1" x14ac:dyDescent="0.3">
      <c r="B7" s="208" t="s">
        <v>37</v>
      </c>
      <c r="C7" s="209"/>
      <c r="D7" s="209"/>
      <c r="E7" s="209"/>
      <c r="F7" s="210"/>
      <c r="G7" s="211" t="s">
        <v>4</v>
      </c>
      <c r="H7" s="212"/>
    </row>
    <row r="8" spans="2:8" x14ac:dyDescent="0.25">
      <c r="B8" s="184"/>
      <c r="C8" s="185"/>
      <c r="D8" s="185"/>
      <c r="E8" s="185"/>
      <c r="F8" s="186"/>
      <c r="G8" s="196" t="s">
        <v>5</v>
      </c>
      <c r="H8" s="198"/>
    </row>
    <row r="9" spans="2:8" ht="31.15" customHeight="1" thickBot="1" x14ac:dyDescent="0.3">
      <c r="B9" s="187"/>
      <c r="C9" s="188"/>
      <c r="D9" s="188"/>
      <c r="E9" s="188"/>
      <c r="F9" s="189"/>
      <c r="G9" s="197"/>
      <c r="H9" s="199"/>
    </row>
    <row r="10" spans="2:8" ht="24.6" customHeight="1" x14ac:dyDescent="0.25">
      <c r="B10" s="187"/>
      <c r="C10" s="188"/>
      <c r="D10" s="188"/>
      <c r="E10" s="188"/>
      <c r="F10" s="189"/>
      <c r="G10" s="196" t="s">
        <v>6</v>
      </c>
      <c r="H10" s="198"/>
    </row>
    <row r="11" spans="2:8" ht="21" customHeight="1" thickBot="1" x14ac:dyDescent="0.3">
      <c r="B11" s="190"/>
      <c r="C11" s="191"/>
      <c r="D11" s="191"/>
      <c r="E11" s="191"/>
      <c r="F11" s="192"/>
      <c r="G11" s="197"/>
      <c r="H11" s="199"/>
    </row>
    <row r="12" spans="2:8" ht="21.6" customHeight="1" thickBot="1" x14ac:dyDescent="0.3">
      <c r="B12" s="7" t="s">
        <v>2</v>
      </c>
      <c r="C12" s="193"/>
      <c r="D12" s="194"/>
      <c r="E12" s="194"/>
      <c r="F12" s="195"/>
      <c r="G12" s="116" t="s">
        <v>2</v>
      </c>
      <c r="H12" s="103"/>
    </row>
    <row r="13" spans="2:8" ht="34.9" customHeight="1" thickBot="1" x14ac:dyDescent="0.35">
      <c r="B13" s="6" t="s">
        <v>3</v>
      </c>
      <c r="C13" s="193"/>
      <c r="D13" s="194"/>
      <c r="E13" s="194"/>
      <c r="F13" s="195"/>
      <c r="G13" s="7" t="s">
        <v>7</v>
      </c>
      <c r="H13" s="104"/>
    </row>
    <row r="14" spans="2:8" thickBot="1" x14ac:dyDescent="0.35">
      <c r="B14" s="1"/>
      <c r="C14" s="2"/>
      <c r="D14" s="2"/>
      <c r="E14" s="2"/>
      <c r="F14" s="2"/>
      <c r="G14" s="2"/>
      <c r="H14" s="3"/>
    </row>
    <row r="15" spans="2:8" thickBot="1" x14ac:dyDescent="0.35">
      <c r="B15" s="175" t="s">
        <v>8</v>
      </c>
      <c r="C15" s="176"/>
      <c r="D15" s="176"/>
      <c r="E15" s="176"/>
      <c r="F15" s="176"/>
      <c r="G15" s="176"/>
      <c r="H15" s="177"/>
    </row>
    <row r="16" spans="2:8" thickBot="1" x14ac:dyDescent="0.35">
      <c r="B16" s="1"/>
      <c r="C16" s="2"/>
      <c r="D16" s="2"/>
      <c r="E16" s="2"/>
      <c r="F16" s="2"/>
      <c r="G16" s="2"/>
      <c r="H16" s="3"/>
    </row>
    <row r="17" spans="2:8" ht="15" customHeight="1" thickBot="1" x14ac:dyDescent="0.3">
      <c r="B17" s="175" t="s">
        <v>10</v>
      </c>
      <c r="C17" s="176"/>
      <c r="D17" s="176"/>
      <c r="E17" s="176"/>
      <c r="F17" s="176"/>
      <c r="G17" s="176"/>
      <c r="H17" s="177"/>
    </row>
    <row r="18" spans="2:8" ht="15.75" thickBot="1" x14ac:dyDescent="0.3">
      <c r="B18" s="1"/>
      <c r="C18" s="2"/>
      <c r="D18" s="2"/>
      <c r="E18" s="2"/>
      <c r="F18" s="2"/>
      <c r="G18" s="2"/>
      <c r="H18" s="3"/>
    </row>
    <row r="19" spans="2:8" ht="15.75" thickBot="1" x14ac:dyDescent="0.3">
      <c r="B19" s="178" t="s">
        <v>9</v>
      </c>
      <c r="C19" s="179"/>
      <c r="D19" s="179"/>
      <c r="E19" s="179"/>
      <c r="F19" s="179"/>
      <c r="G19" s="180"/>
      <c r="H19" s="105">
        <f>SUM(H20:H21)</f>
        <v>0</v>
      </c>
    </row>
    <row r="20" spans="2:8" ht="15.75" thickBot="1" x14ac:dyDescent="0.3">
      <c r="B20" s="49"/>
      <c r="C20" s="181" t="s">
        <v>108</v>
      </c>
      <c r="D20" s="182"/>
      <c r="E20" s="182"/>
      <c r="F20" s="182"/>
      <c r="G20" s="183"/>
      <c r="H20" s="101"/>
    </row>
    <row r="21" spans="2:8" ht="15.75" thickBot="1" x14ac:dyDescent="0.3">
      <c r="B21" s="50"/>
      <c r="C21" s="181" t="s">
        <v>109</v>
      </c>
      <c r="D21" s="182"/>
      <c r="E21" s="182"/>
      <c r="F21" s="182"/>
      <c r="G21" s="183"/>
      <c r="H21" s="101"/>
    </row>
  </sheetData>
  <sheetProtection algorithmName="SHA-512" hashValue="nTIIplm/KdpkA2TImFI/b8ZMJHVt/7Y6hh2FjKj1PnXCpBltqRSWdhmuzMPVm0J/REbwI/FS19bogfsW+Bfk/g==" saltValue="frD5WFuchqAcV13/34dAkw==" spinCount="100000" sheet="1" objects="1" scenarios="1"/>
  <mergeCells count="17">
    <mergeCell ref="B1:H1"/>
    <mergeCell ref="B3:H3"/>
    <mergeCell ref="E5:F5"/>
    <mergeCell ref="B7:F7"/>
    <mergeCell ref="G7:H7"/>
    <mergeCell ref="B17:H17"/>
    <mergeCell ref="B19:G19"/>
    <mergeCell ref="C20:G20"/>
    <mergeCell ref="C21:G21"/>
    <mergeCell ref="B8:F11"/>
    <mergeCell ref="C12:F12"/>
    <mergeCell ref="C13:F13"/>
    <mergeCell ref="B15:H15"/>
    <mergeCell ref="G8:G9"/>
    <mergeCell ref="H8:H9"/>
    <mergeCell ref="G10:G11"/>
    <mergeCell ref="H10:H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dimension ref="B1:M59"/>
  <sheetViews>
    <sheetView topLeftCell="A58" zoomScale="70" zoomScaleNormal="70" workbookViewId="0">
      <selection activeCell="M53" sqref="M53"/>
    </sheetView>
  </sheetViews>
  <sheetFormatPr baseColWidth="10" defaultColWidth="11.5703125" defaultRowHeight="15" x14ac:dyDescent="0.25"/>
  <cols>
    <col min="1" max="2" width="11.5703125" style="24"/>
    <col min="3" max="3" width="14.140625" style="24" customWidth="1"/>
    <col min="4" max="4" width="19" style="24" customWidth="1"/>
    <col min="5" max="5" width="14.85546875" style="24" customWidth="1"/>
    <col min="6" max="6" width="11.85546875" style="24" customWidth="1"/>
    <col min="7" max="7" width="12.7109375" style="24" customWidth="1"/>
    <col min="8" max="8" width="14.42578125" style="24" customWidth="1"/>
    <col min="9" max="9" width="19.7109375" style="24" customWidth="1"/>
    <col min="10" max="16384" width="11.5703125" style="24"/>
  </cols>
  <sheetData>
    <row r="1" spans="2:13" thickBot="1" x14ac:dyDescent="0.35">
      <c r="B1" s="260" t="s">
        <v>55</v>
      </c>
      <c r="C1" s="261"/>
      <c r="D1" s="261"/>
      <c r="E1" s="261"/>
      <c r="F1" s="261"/>
      <c r="G1" s="261"/>
      <c r="H1" s="261"/>
      <c r="I1" s="262"/>
    </row>
    <row r="2" spans="2:13" thickBot="1" x14ac:dyDescent="0.35">
      <c r="B2" s="129"/>
      <c r="C2" s="2"/>
      <c r="D2" s="2"/>
      <c r="E2" s="2"/>
      <c r="F2" s="2"/>
      <c r="G2" s="2"/>
      <c r="H2" s="2"/>
      <c r="I2" s="3"/>
    </row>
    <row r="3" spans="2:13" thickBot="1" x14ac:dyDescent="0.35">
      <c r="B3" s="203" t="s">
        <v>11</v>
      </c>
      <c r="C3" s="204"/>
      <c r="D3" s="204"/>
      <c r="E3" s="204"/>
      <c r="F3" s="204"/>
      <c r="G3" s="204"/>
      <c r="H3" s="204"/>
      <c r="I3" s="205"/>
    </row>
    <row r="4" spans="2:13" thickBot="1" x14ac:dyDescent="0.35">
      <c r="B4" s="129"/>
      <c r="C4" s="2"/>
      <c r="D4" s="2"/>
      <c r="E4" s="2"/>
      <c r="F4" s="2"/>
      <c r="G4" s="2"/>
      <c r="H4" s="2"/>
      <c r="I4" s="3"/>
    </row>
    <row r="5" spans="2:13" ht="61.5" customHeight="1" thickBot="1" x14ac:dyDescent="0.3">
      <c r="B5" s="213" t="s">
        <v>110</v>
      </c>
      <c r="C5" s="214"/>
      <c r="D5" s="214"/>
      <c r="E5" s="214"/>
      <c r="F5" s="214"/>
      <c r="G5" s="214"/>
      <c r="H5" s="215"/>
      <c r="I5" s="101"/>
      <c r="K5" s="25"/>
      <c r="L5" s="25"/>
      <c r="M5" s="25"/>
    </row>
    <row r="6" spans="2:13" ht="26.25" customHeight="1" thickBot="1" x14ac:dyDescent="0.3">
      <c r="B6" s="242"/>
      <c r="C6" s="243"/>
      <c r="D6" s="224" t="s">
        <v>111</v>
      </c>
      <c r="E6" s="241"/>
      <c r="F6" s="241"/>
      <c r="G6" s="241"/>
      <c r="H6" s="225"/>
      <c r="I6" s="137"/>
      <c r="K6" s="25"/>
      <c r="L6" s="25"/>
      <c r="M6" s="25"/>
    </row>
    <row r="7" spans="2:13" thickBot="1" x14ac:dyDescent="0.35">
      <c r="B7" s="129"/>
      <c r="C7" s="2"/>
      <c r="D7" s="2"/>
      <c r="E7" s="2"/>
      <c r="F7" s="2"/>
      <c r="G7" s="2"/>
      <c r="H7" s="2"/>
      <c r="I7" s="3"/>
      <c r="K7" s="25"/>
      <c r="L7" s="25"/>
      <c r="M7" s="25"/>
    </row>
    <row r="8" spans="2:13" thickBot="1" x14ac:dyDescent="0.35">
      <c r="B8" s="203" t="s">
        <v>12</v>
      </c>
      <c r="C8" s="204"/>
      <c r="D8" s="204"/>
      <c r="E8" s="204"/>
      <c r="F8" s="204"/>
      <c r="G8" s="204"/>
      <c r="H8" s="204"/>
      <c r="I8" s="205"/>
      <c r="K8" s="25"/>
      <c r="L8" s="25"/>
      <c r="M8" s="25"/>
    </row>
    <row r="9" spans="2:13" thickBot="1" x14ac:dyDescent="0.35">
      <c r="B9" s="125"/>
      <c r="C9" s="12"/>
      <c r="D9" s="12"/>
      <c r="E9" s="12"/>
      <c r="F9" s="12"/>
      <c r="G9" s="12"/>
      <c r="H9" s="12"/>
      <c r="I9" s="124"/>
      <c r="K9" s="25"/>
      <c r="L9" s="25"/>
      <c r="M9" s="25"/>
    </row>
    <row r="10" spans="2:13" thickBot="1" x14ac:dyDescent="0.35">
      <c r="B10" s="123"/>
      <c r="C10" s="263" t="s">
        <v>14</v>
      </c>
      <c r="D10" s="264"/>
      <c r="E10" s="246"/>
      <c r="F10" s="244" t="s">
        <v>112</v>
      </c>
      <c r="G10" s="245"/>
      <c r="H10" s="245"/>
      <c r="I10" s="246"/>
      <c r="K10" s="25"/>
      <c r="L10" s="25"/>
      <c r="M10" s="25"/>
    </row>
    <row r="11" spans="2:13" ht="15.75" thickBot="1" x14ac:dyDescent="0.3">
      <c r="B11" s="123"/>
      <c r="C11" s="254"/>
      <c r="D11" s="255"/>
      <c r="E11" s="256"/>
      <c r="F11" s="247" t="s">
        <v>26</v>
      </c>
      <c r="G11" s="249" t="s">
        <v>27</v>
      </c>
      <c r="H11" s="251" t="s">
        <v>28</v>
      </c>
      <c r="I11" s="3"/>
    </row>
    <row r="12" spans="2:13" ht="15.75" thickBot="1" x14ac:dyDescent="0.3">
      <c r="B12" s="123"/>
      <c r="C12" s="257"/>
      <c r="D12" s="258"/>
      <c r="E12" s="259"/>
      <c r="F12" s="248"/>
      <c r="G12" s="250"/>
      <c r="H12" s="252"/>
      <c r="I12" s="109" t="s">
        <v>29</v>
      </c>
    </row>
    <row r="13" spans="2:13" thickBot="1" x14ac:dyDescent="0.35">
      <c r="B13" s="123"/>
      <c r="C13" s="90"/>
      <c r="D13" s="8"/>
      <c r="E13" s="2"/>
      <c r="F13" s="9"/>
      <c r="G13" s="9"/>
      <c r="H13" s="10"/>
      <c r="I13" s="10"/>
      <c r="K13" s="25"/>
      <c r="L13" s="25"/>
      <c r="M13" s="25"/>
    </row>
    <row r="14" spans="2:13" ht="15.75" thickBot="1" x14ac:dyDescent="0.3">
      <c r="B14" s="123"/>
      <c r="C14" s="211" t="s">
        <v>22</v>
      </c>
      <c r="D14" s="212"/>
      <c r="E14" s="7" t="s">
        <v>15</v>
      </c>
      <c r="F14" s="83"/>
      <c r="G14" s="70"/>
      <c r="H14" s="72"/>
      <c r="I14" s="98">
        <f>SUM(F14:H14)</f>
        <v>0</v>
      </c>
      <c r="K14" s="25"/>
      <c r="L14" s="25"/>
      <c r="M14" s="25"/>
    </row>
    <row r="15" spans="2:13" thickBot="1" x14ac:dyDescent="0.35">
      <c r="B15" s="123"/>
      <c r="C15" s="1"/>
      <c r="D15" s="110"/>
      <c r="E15" s="110"/>
      <c r="F15" s="12"/>
      <c r="G15" s="12"/>
      <c r="H15" s="12"/>
      <c r="I15" s="96"/>
      <c r="K15" s="25"/>
      <c r="L15" s="25"/>
      <c r="M15" s="25"/>
    </row>
    <row r="16" spans="2:13" x14ac:dyDescent="0.25">
      <c r="B16" s="123"/>
      <c r="C16" s="208" t="s">
        <v>23</v>
      </c>
      <c r="D16" s="210"/>
      <c r="E16" s="133" t="s">
        <v>16</v>
      </c>
      <c r="F16" s="83"/>
      <c r="G16" s="70"/>
      <c r="H16" s="72"/>
      <c r="I16" s="93">
        <f t="shared" ref="I16:I25" si="0">SUM(F16:H16)</f>
        <v>0</v>
      </c>
    </row>
    <row r="17" spans="2:12" x14ac:dyDescent="0.25">
      <c r="B17" s="123"/>
      <c r="C17" s="222"/>
      <c r="D17" s="223"/>
      <c r="E17" s="134" t="s">
        <v>17</v>
      </c>
      <c r="F17" s="83"/>
      <c r="G17" s="70"/>
      <c r="H17" s="72"/>
      <c r="I17" s="94">
        <f t="shared" si="0"/>
        <v>0</v>
      </c>
    </row>
    <row r="18" spans="2:12" ht="15.75" thickBot="1" x14ac:dyDescent="0.3">
      <c r="B18" s="123"/>
      <c r="C18" s="224"/>
      <c r="D18" s="225"/>
      <c r="E18" s="135" t="s">
        <v>18</v>
      </c>
      <c r="F18" s="83"/>
      <c r="G18" s="70"/>
      <c r="H18" s="72"/>
      <c r="I18" s="95">
        <f t="shared" si="0"/>
        <v>0</v>
      </c>
    </row>
    <row r="19" spans="2:12" thickBot="1" x14ac:dyDescent="0.35">
      <c r="B19" s="123"/>
      <c r="C19" s="1"/>
      <c r="D19" s="110"/>
      <c r="E19" s="12"/>
      <c r="F19" s="22"/>
      <c r="G19" s="12"/>
      <c r="H19" s="22"/>
      <c r="I19" s="92"/>
    </row>
    <row r="20" spans="2:12" x14ac:dyDescent="0.25">
      <c r="B20" s="123"/>
      <c r="C20" s="208" t="s">
        <v>24</v>
      </c>
      <c r="D20" s="210"/>
      <c r="E20" s="133" t="s">
        <v>19</v>
      </c>
      <c r="F20" s="83"/>
      <c r="G20" s="70"/>
      <c r="H20" s="72"/>
      <c r="I20" s="93">
        <f t="shared" si="0"/>
        <v>0</v>
      </c>
    </row>
    <row r="21" spans="2:12" x14ac:dyDescent="0.25">
      <c r="B21" s="123"/>
      <c r="C21" s="222"/>
      <c r="D21" s="223"/>
      <c r="E21" s="134" t="s">
        <v>20</v>
      </c>
      <c r="F21" s="83"/>
      <c r="G21" s="70"/>
      <c r="H21" s="72"/>
      <c r="I21" s="94">
        <f t="shared" si="0"/>
        <v>0</v>
      </c>
    </row>
    <row r="22" spans="2:12" ht="15.75" thickBot="1" x14ac:dyDescent="0.3">
      <c r="B22" s="123"/>
      <c r="C22" s="224"/>
      <c r="D22" s="225"/>
      <c r="E22" s="135" t="s">
        <v>21</v>
      </c>
      <c r="F22" s="84"/>
      <c r="G22" s="85"/>
      <c r="H22" s="74"/>
      <c r="I22" s="95">
        <f t="shared" si="0"/>
        <v>0</v>
      </c>
    </row>
    <row r="23" spans="2:12" thickBot="1" x14ac:dyDescent="0.35">
      <c r="B23" s="123"/>
      <c r="C23" s="1"/>
      <c r="D23" s="2"/>
      <c r="E23" s="4"/>
      <c r="F23" s="23"/>
      <c r="G23" s="23"/>
      <c r="H23" s="110"/>
      <c r="I23" s="96"/>
      <c r="J23" s="25"/>
    </row>
    <row r="24" spans="2:12" ht="15.75" thickBot="1" x14ac:dyDescent="0.3">
      <c r="B24" s="123"/>
      <c r="C24" s="226" t="s">
        <v>25</v>
      </c>
      <c r="D24" s="227"/>
      <c r="E24" s="133" t="s">
        <v>19</v>
      </c>
      <c r="F24" s="131">
        <f>SUM(F14,F16:F17,F20)</f>
        <v>0</v>
      </c>
      <c r="G24" s="97">
        <f t="shared" ref="G24:H24" si="1">SUM(G14,G16:G17,G20)</f>
        <v>0</v>
      </c>
      <c r="H24" s="97">
        <f t="shared" si="1"/>
        <v>0</v>
      </c>
      <c r="I24" s="93">
        <f t="shared" si="0"/>
        <v>0</v>
      </c>
    </row>
    <row r="25" spans="2:12" ht="15.75" thickBot="1" x14ac:dyDescent="0.3">
      <c r="B25" s="123"/>
      <c r="C25" s="228"/>
      <c r="D25" s="229"/>
      <c r="E25" s="134" t="s">
        <v>20</v>
      </c>
      <c r="F25" s="131">
        <f>SUM(F14,F17:F18,F21)</f>
        <v>0</v>
      </c>
      <c r="G25" s="97">
        <f t="shared" ref="G25:H25" si="2">SUM(G14,G17:G18,G21)</f>
        <v>0</v>
      </c>
      <c r="H25" s="97">
        <f t="shared" si="2"/>
        <v>0</v>
      </c>
      <c r="I25" s="94">
        <f t="shared" si="0"/>
        <v>0</v>
      </c>
      <c r="L25" s="25"/>
    </row>
    <row r="26" spans="2:12" ht="15.75" thickBot="1" x14ac:dyDescent="0.3">
      <c r="B26" s="123"/>
      <c r="C26" s="230"/>
      <c r="D26" s="231"/>
      <c r="E26" s="135" t="s">
        <v>21</v>
      </c>
      <c r="F26" s="132">
        <f>SUM(F14,F16,F18,F22)</f>
        <v>0</v>
      </c>
      <c r="G26" s="99">
        <f t="shared" ref="G26:H26" si="3">SUM(G14,G16,G18,G22)</f>
        <v>0</v>
      </c>
      <c r="H26" s="99">
        <f t="shared" si="3"/>
        <v>0</v>
      </c>
      <c r="I26" s="95">
        <f>SUM(F26:H26)</f>
        <v>0</v>
      </c>
    </row>
    <row r="27" spans="2:12" ht="14.45" x14ac:dyDescent="0.3">
      <c r="B27" s="123"/>
      <c r="C27" s="1"/>
      <c r="D27" s="2"/>
      <c r="E27" s="2"/>
      <c r="F27" s="2"/>
      <c r="G27" s="2"/>
      <c r="H27" s="2"/>
      <c r="I27" s="3"/>
    </row>
    <row r="28" spans="2:12" thickBot="1" x14ac:dyDescent="0.35">
      <c r="B28" s="123"/>
      <c r="C28" s="1"/>
      <c r="D28" s="2"/>
      <c r="E28" s="2"/>
      <c r="F28" s="2"/>
      <c r="G28" s="2"/>
      <c r="H28" s="2"/>
      <c r="I28" s="3"/>
    </row>
    <row r="29" spans="2:12" thickBot="1" x14ac:dyDescent="0.35">
      <c r="B29" s="203" t="s">
        <v>30</v>
      </c>
      <c r="C29" s="204"/>
      <c r="D29" s="204"/>
      <c r="E29" s="204"/>
      <c r="F29" s="204"/>
      <c r="G29" s="204"/>
      <c r="H29" s="204"/>
      <c r="I29" s="205"/>
    </row>
    <row r="30" spans="2:12" thickBot="1" x14ac:dyDescent="0.35">
      <c r="B30" s="123"/>
      <c r="C30" s="5"/>
      <c r="D30" s="12"/>
      <c r="E30" s="12"/>
      <c r="F30" s="12"/>
      <c r="G30" s="12"/>
      <c r="H30" s="12"/>
      <c r="I30" s="13"/>
    </row>
    <row r="31" spans="2:12" ht="57.6" customHeight="1" thickBot="1" x14ac:dyDescent="0.3">
      <c r="B31" s="123"/>
      <c r="C31" s="213" t="s">
        <v>31</v>
      </c>
      <c r="D31" s="214"/>
      <c r="E31" s="232"/>
      <c r="F31" s="128" t="s">
        <v>19</v>
      </c>
      <c r="G31" s="14" t="s">
        <v>21</v>
      </c>
      <c r="H31" s="15" t="s">
        <v>20</v>
      </c>
      <c r="I31" s="3"/>
    </row>
    <row r="32" spans="2:12" x14ac:dyDescent="0.25">
      <c r="B32" s="123"/>
      <c r="C32" s="216"/>
      <c r="D32" s="217"/>
      <c r="E32" s="133" t="s">
        <v>100</v>
      </c>
      <c r="F32" s="130"/>
      <c r="G32" s="86"/>
      <c r="H32" s="87"/>
      <c r="I32" s="3"/>
    </row>
    <row r="33" spans="2:9" x14ac:dyDescent="0.25">
      <c r="B33" s="123"/>
      <c r="C33" s="218"/>
      <c r="D33" s="219"/>
      <c r="E33" s="134" t="s">
        <v>32</v>
      </c>
      <c r="F33" s="71"/>
      <c r="G33" s="69"/>
      <c r="H33" s="72"/>
      <c r="I33" s="3"/>
    </row>
    <row r="34" spans="2:9" x14ac:dyDescent="0.25">
      <c r="B34" s="123"/>
      <c r="C34" s="218"/>
      <c r="D34" s="219"/>
      <c r="E34" s="134" t="s">
        <v>33</v>
      </c>
      <c r="F34" s="71"/>
      <c r="G34" s="69"/>
      <c r="H34" s="72"/>
      <c r="I34" s="3"/>
    </row>
    <row r="35" spans="2:9" ht="15.75" thickBot="1" x14ac:dyDescent="0.3">
      <c r="B35" s="123"/>
      <c r="C35" s="220"/>
      <c r="D35" s="221"/>
      <c r="E35" s="135" t="s">
        <v>34</v>
      </c>
      <c r="F35" s="154"/>
      <c r="G35" s="155"/>
      <c r="H35" s="156"/>
      <c r="I35" s="3"/>
    </row>
    <row r="36" spans="2:9" thickBot="1" x14ac:dyDescent="0.35">
      <c r="B36" s="123"/>
      <c r="C36" s="138"/>
      <c r="D36" s="139"/>
      <c r="E36" s="12"/>
      <c r="F36" s="157">
        <f>SUM(F32:F35)</f>
        <v>0</v>
      </c>
      <c r="G36" s="157">
        <f t="shared" ref="G36:H36" si="4">SUM(G32:G35)</f>
        <v>0</v>
      </c>
      <c r="H36" s="157">
        <f t="shared" si="4"/>
        <v>0</v>
      </c>
      <c r="I36" s="3"/>
    </row>
    <row r="37" spans="2:9" ht="15.75" thickBot="1" x14ac:dyDescent="0.3">
      <c r="B37" s="123"/>
      <c r="C37" s="233" t="s">
        <v>113</v>
      </c>
      <c r="D37" s="234"/>
      <c r="E37" s="235"/>
      <c r="F37" s="158" t="b">
        <f>EXACT(F36,I24)</f>
        <v>1</v>
      </c>
      <c r="G37" s="158" t="b">
        <f>EXACT(G36,I26)</f>
        <v>1</v>
      </c>
      <c r="H37" s="159" t="b">
        <f>EXACT(H36,I25)</f>
        <v>1</v>
      </c>
      <c r="I37" s="3"/>
    </row>
    <row r="38" spans="2:9" thickBot="1" x14ac:dyDescent="0.35">
      <c r="B38" s="175" t="s">
        <v>35</v>
      </c>
      <c r="C38" s="176"/>
      <c r="D38" s="176"/>
      <c r="E38" s="176"/>
      <c r="F38" s="176"/>
      <c r="G38" s="176"/>
      <c r="H38" s="176"/>
      <c r="I38" s="177"/>
    </row>
    <row r="39" spans="2:9" thickBot="1" x14ac:dyDescent="0.35">
      <c r="B39" s="123"/>
      <c r="C39" s="1"/>
      <c r="D39" s="2"/>
      <c r="E39" s="2"/>
      <c r="F39" s="2"/>
      <c r="G39" s="2"/>
      <c r="H39" s="2"/>
      <c r="I39" s="3"/>
    </row>
    <row r="40" spans="2:9" thickBot="1" x14ac:dyDescent="0.35">
      <c r="B40" s="123"/>
      <c r="C40" s="1"/>
      <c r="D40" s="2"/>
      <c r="E40" s="2"/>
      <c r="F40" s="16" t="s">
        <v>19</v>
      </c>
      <c r="G40" s="14" t="s">
        <v>21</v>
      </c>
      <c r="H40" s="15" t="s">
        <v>20</v>
      </c>
      <c r="I40" s="3"/>
    </row>
    <row r="41" spans="2:9" ht="68.45" customHeight="1" thickBot="1" x14ac:dyDescent="0.3">
      <c r="B41" s="123"/>
      <c r="C41" s="178" t="s">
        <v>38</v>
      </c>
      <c r="D41" s="179"/>
      <c r="E41" s="180"/>
      <c r="F41" s="106"/>
      <c r="G41" s="88"/>
      <c r="H41" s="89"/>
      <c r="I41" s="3"/>
    </row>
    <row r="42" spans="2:9" thickBot="1" x14ac:dyDescent="0.35">
      <c r="B42" s="123"/>
      <c r="C42" s="1"/>
      <c r="D42" s="127"/>
      <c r="E42" s="127"/>
      <c r="F42" s="22"/>
      <c r="G42" s="22"/>
      <c r="H42" s="11"/>
      <c r="I42" s="3"/>
    </row>
    <row r="43" spans="2:9" ht="53.45" customHeight="1" thickBot="1" x14ac:dyDescent="0.3">
      <c r="B43" s="123"/>
      <c r="C43" s="213" t="s">
        <v>101</v>
      </c>
      <c r="D43" s="214"/>
      <c r="E43" s="215"/>
      <c r="F43" s="71"/>
      <c r="G43" s="69"/>
      <c r="H43" s="72"/>
      <c r="I43" s="3"/>
    </row>
    <row r="44" spans="2:9" thickBot="1" x14ac:dyDescent="0.35">
      <c r="B44" s="123"/>
      <c r="C44" s="1"/>
      <c r="D44" s="127"/>
      <c r="E44" s="127"/>
      <c r="F44" s="22"/>
      <c r="G44" s="22"/>
      <c r="H44" s="22"/>
      <c r="I44" s="3"/>
    </row>
    <row r="45" spans="2:9" ht="45" customHeight="1" thickBot="1" x14ac:dyDescent="0.3">
      <c r="B45" s="123"/>
      <c r="C45" s="213" t="s">
        <v>102</v>
      </c>
      <c r="D45" s="214"/>
      <c r="E45" s="215"/>
      <c r="F45" s="71"/>
      <c r="G45" s="71"/>
      <c r="H45" s="71"/>
      <c r="I45" s="3"/>
    </row>
    <row r="46" spans="2:9" thickBot="1" x14ac:dyDescent="0.35">
      <c r="B46" s="123"/>
      <c r="C46" s="1"/>
      <c r="D46" s="127"/>
      <c r="E46" s="127"/>
      <c r="F46" s="152"/>
      <c r="G46" s="152"/>
      <c r="H46" s="152"/>
      <c r="I46" s="3"/>
    </row>
    <row r="47" spans="2:9" ht="48.6" customHeight="1" thickBot="1" x14ac:dyDescent="0.3">
      <c r="B47" s="123"/>
      <c r="C47" s="213" t="s">
        <v>39</v>
      </c>
      <c r="D47" s="214"/>
      <c r="E47" s="215"/>
      <c r="F47" s="106"/>
      <c r="G47" s="81"/>
      <c r="H47" s="81"/>
      <c r="I47" s="3"/>
    </row>
    <row r="48" spans="2:9" thickBot="1" x14ac:dyDescent="0.35">
      <c r="B48" s="123"/>
      <c r="C48" s="4"/>
      <c r="D48" s="2"/>
      <c r="E48" s="2"/>
      <c r="F48" s="2"/>
      <c r="G48" s="2"/>
      <c r="H48" s="2"/>
      <c r="I48" s="3"/>
    </row>
    <row r="49" spans="2:13" thickBot="1" x14ac:dyDescent="0.35">
      <c r="B49" s="175" t="s">
        <v>36</v>
      </c>
      <c r="C49" s="176"/>
      <c r="D49" s="176"/>
      <c r="E49" s="176"/>
      <c r="F49" s="176"/>
      <c r="G49" s="176"/>
      <c r="H49" s="176"/>
      <c r="I49" s="177"/>
    </row>
    <row r="50" spans="2:13" thickBot="1" x14ac:dyDescent="0.35">
      <c r="B50" s="125"/>
      <c r="C50" s="17"/>
      <c r="D50" s="17"/>
      <c r="E50" s="17"/>
      <c r="F50" s="17"/>
      <c r="G50" s="17"/>
      <c r="H50" s="17"/>
      <c r="I50" s="18"/>
    </row>
    <row r="51" spans="2:13" thickBot="1" x14ac:dyDescent="0.35">
      <c r="B51" s="126"/>
      <c r="C51" s="2"/>
      <c r="D51" s="2"/>
      <c r="E51" s="2"/>
      <c r="F51" s="2"/>
      <c r="G51" s="19" t="s">
        <v>19</v>
      </c>
      <c r="H51" s="20" t="s">
        <v>21</v>
      </c>
      <c r="I51" s="21" t="s">
        <v>20</v>
      </c>
    </row>
    <row r="52" spans="2:13" ht="57.6" customHeight="1" thickBot="1" x14ac:dyDescent="0.3">
      <c r="B52" s="265" t="s">
        <v>80</v>
      </c>
      <c r="C52" s="266"/>
      <c r="D52" s="266"/>
      <c r="E52" s="266"/>
      <c r="F52" s="267"/>
      <c r="G52" s="173">
        <f>SUM(G53:G54)</f>
        <v>0</v>
      </c>
      <c r="H52" s="160">
        <f t="shared" ref="H52:I52" si="5">SUM(H53:H54)</f>
        <v>0</v>
      </c>
      <c r="I52" s="174">
        <f t="shared" si="5"/>
        <v>0</v>
      </c>
    </row>
    <row r="53" spans="2:13" ht="60.6" customHeight="1" thickBot="1" x14ac:dyDescent="0.3">
      <c r="B53" s="117"/>
      <c r="C53" s="213" t="s">
        <v>83</v>
      </c>
      <c r="D53" s="214"/>
      <c r="E53" s="214"/>
      <c r="F53" s="215"/>
      <c r="G53" s="119"/>
      <c r="H53" s="79"/>
      <c r="I53" s="80"/>
    </row>
    <row r="54" spans="2:13" ht="64.900000000000006" customHeight="1" thickBot="1" x14ac:dyDescent="0.3">
      <c r="B54" s="118"/>
      <c r="C54" s="239" t="s">
        <v>81</v>
      </c>
      <c r="D54" s="239"/>
      <c r="E54" s="239"/>
      <c r="F54" s="240"/>
      <c r="G54" s="106"/>
      <c r="H54" s="81"/>
      <c r="I54" s="82"/>
    </row>
    <row r="55" spans="2:13" ht="60" customHeight="1" thickBot="1" x14ac:dyDescent="0.3">
      <c r="B55" s="107"/>
      <c r="C55" s="121"/>
      <c r="D55" s="253" t="s">
        <v>115</v>
      </c>
      <c r="E55" s="239"/>
      <c r="F55" s="240"/>
      <c r="G55" s="106"/>
      <c r="H55" s="81"/>
      <c r="I55" s="82"/>
    </row>
    <row r="56" spans="2:13" ht="61.9" customHeight="1" thickBot="1" x14ac:dyDescent="0.3">
      <c r="B56" s="107"/>
      <c r="C56" s="122"/>
      <c r="D56" s="253" t="s">
        <v>82</v>
      </c>
      <c r="E56" s="239"/>
      <c r="F56" s="240"/>
      <c r="G56" s="106"/>
      <c r="H56" s="81"/>
      <c r="I56" s="82"/>
      <c r="K56" s="25"/>
      <c r="L56" s="25"/>
      <c r="M56" s="25"/>
    </row>
    <row r="57" spans="2:13" ht="54" customHeight="1" thickBot="1" x14ac:dyDescent="0.3">
      <c r="B57" s="108"/>
      <c r="C57" s="120"/>
      <c r="D57" s="253" t="s">
        <v>114</v>
      </c>
      <c r="E57" s="239"/>
      <c r="F57" s="240"/>
      <c r="G57" s="106"/>
      <c r="H57" s="81"/>
      <c r="I57" s="82"/>
      <c r="K57" s="25"/>
      <c r="L57" s="25"/>
      <c r="M57" s="25"/>
    </row>
    <row r="58" spans="2:13" ht="61.15" customHeight="1" thickBot="1" x14ac:dyDescent="0.35">
      <c r="B58" s="213" t="s">
        <v>88</v>
      </c>
      <c r="C58" s="214"/>
      <c r="D58" s="214"/>
      <c r="E58" s="214"/>
      <c r="F58" s="215"/>
      <c r="G58" s="106"/>
      <c r="H58" s="81"/>
      <c r="I58" s="82"/>
    </row>
    <row r="59" spans="2:13" ht="74.45" customHeight="1" thickBot="1" x14ac:dyDescent="0.3">
      <c r="B59" s="236" t="s">
        <v>116</v>
      </c>
      <c r="C59" s="237"/>
      <c r="D59" s="237"/>
      <c r="E59" s="237"/>
      <c r="F59" s="238"/>
      <c r="G59" s="119"/>
      <c r="H59" s="79"/>
      <c r="I59" s="80"/>
    </row>
  </sheetData>
  <sheetProtection algorithmName="SHA-512" hashValue="W2dbvU6+rK/JisohCewoF/HtpV4WpflsvoVMboNcrxP+06TNWh+l04VlREuEVSVuK0Hv10rKbZTrVya4cyWcLA==" saltValue="egB6F+Yy0Gmx2HEVLWhxQQ==" spinCount="100000" sheet="1" objects="1" scenarios="1"/>
  <mergeCells count="34">
    <mergeCell ref="B3:I3"/>
    <mergeCell ref="B5:H5"/>
    <mergeCell ref="B1:I1"/>
    <mergeCell ref="C10:E10"/>
    <mergeCell ref="D55:F55"/>
    <mergeCell ref="C14:D14"/>
    <mergeCell ref="C16:D18"/>
    <mergeCell ref="B52:F52"/>
    <mergeCell ref="C45:E45"/>
    <mergeCell ref="B59:F59"/>
    <mergeCell ref="C54:F54"/>
    <mergeCell ref="D6:H6"/>
    <mergeCell ref="C53:F53"/>
    <mergeCell ref="B49:I49"/>
    <mergeCell ref="B38:I38"/>
    <mergeCell ref="B29:I29"/>
    <mergeCell ref="B8:I8"/>
    <mergeCell ref="B6:C6"/>
    <mergeCell ref="F10:I10"/>
    <mergeCell ref="F11:F12"/>
    <mergeCell ref="G11:G12"/>
    <mergeCell ref="H11:H12"/>
    <mergeCell ref="D56:F56"/>
    <mergeCell ref="D57:F57"/>
    <mergeCell ref="C11:E12"/>
    <mergeCell ref="B58:F58"/>
    <mergeCell ref="C47:E47"/>
    <mergeCell ref="C32:D35"/>
    <mergeCell ref="C20:D22"/>
    <mergeCell ref="C24:D26"/>
    <mergeCell ref="C31:E31"/>
    <mergeCell ref="C41:E41"/>
    <mergeCell ref="C43:E43"/>
    <mergeCell ref="C37:E37"/>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
  <dimension ref="B1:I35"/>
  <sheetViews>
    <sheetView topLeftCell="A25" zoomScale="70" zoomScaleNormal="70" workbookViewId="0">
      <selection activeCell="I37" sqref="I37"/>
    </sheetView>
  </sheetViews>
  <sheetFormatPr baseColWidth="10" defaultRowHeight="15" x14ac:dyDescent="0.25"/>
  <cols>
    <col min="3" max="3" width="11.5703125" style="26"/>
    <col min="4" max="4" width="17.7109375" style="28" customWidth="1"/>
    <col min="5" max="5" width="19.5703125" customWidth="1"/>
    <col min="7" max="7" width="1.28515625" customWidth="1"/>
    <col min="8" max="8" width="13.7109375" customWidth="1"/>
  </cols>
  <sheetData>
    <row r="1" spans="2:9" thickBot="1" x14ac:dyDescent="0.35">
      <c r="B1" s="271" t="s">
        <v>40</v>
      </c>
      <c r="C1" s="272"/>
      <c r="D1" s="272"/>
      <c r="E1" s="272"/>
      <c r="F1" s="272"/>
      <c r="G1" s="272"/>
      <c r="H1" s="272"/>
      <c r="I1" s="273"/>
    </row>
    <row r="2" spans="2:9" s="27" customFormat="1" ht="60" x14ac:dyDescent="0.25">
      <c r="B2" s="33"/>
      <c r="C2" s="34"/>
      <c r="D2" s="35"/>
      <c r="E2" s="45" t="s">
        <v>117</v>
      </c>
      <c r="F2" s="46" t="s">
        <v>49</v>
      </c>
      <c r="G2" s="36"/>
      <c r="H2" s="47" t="s">
        <v>50</v>
      </c>
      <c r="I2" s="48" t="s">
        <v>49</v>
      </c>
    </row>
    <row r="3" spans="2:9" ht="14.45" x14ac:dyDescent="0.3">
      <c r="B3" s="277" t="s">
        <v>41</v>
      </c>
      <c r="C3" s="278"/>
      <c r="D3" s="278"/>
      <c r="E3" s="69"/>
      <c r="F3" s="70"/>
      <c r="G3" s="31"/>
      <c r="H3" s="71"/>
      <c r="I3" s="72"/>
    </row>
    <row r="4" spans="2:9" ht="14.45" x14ac:dyDescent="0.3">
      <c r="B4" s="37"/>
      <c r="C4" s="38"/>
      <c r="D4" s="39"/>
      <c r="E4" s="30"/>
      <c r="F4" s="42"/>
      <c r="G4" s="32"/>
      <c r="H4" s="42"/>
      <c r="I4" s="44"/>
    </row>
    <row r="5" spans="2:9" ht="14.45" x14ac:dyDescent="0.3">
      <c r="B5" s="277" t="s">
        <v>42</v>
      </c>
      <c r="C5" s="278"/>
      <c r="D5" s="278"/>
      <c r="E5" s="69"/>
      <c r="F5" s="69"/>
      <c r="G5" s="31"/>
      <c r="H5" s="69"/>
      <c r="I5" s="72"/>
    </row>
    <row r="6" spans="2:9" ht="14.45" x14ac:dyDescent="0.3">
      <c r="B6" s="37"/>
      <c r="C6" s="38"/>
      <c r="D6" s="39"/>
      <c r="E6" s="30"/>
      <c r="F6" s="30"/>
      <c r="G6" s="32"/>
      <c r="H6" s="42"/>
      <c r="I6" s="44"/>
    </row>
    <row r="7" spans="2:9" ht="14.45" x14ac:dyDescent="0.3">
      <c r="B7" s="277" t="s">
        <v>43</v>
      </c>
      <c r="C7" s="278"/>
      <c r="D7" s="278"/>
      <c r="E7" s="29">
        <f>SUM(E8:E10)</f>
        <v>0</v>
      </c>
      <c r="F7" s="29">
        <f>SUM(F8:F10)</f>
        <v>0</v>
      </c>
      <c r="G7" s="32"/>
      <c r="H7" s="29">
        <f>SUM(H8:H10)</f>
        <v>0</v>
      </c>
      <c r="I7" s="29">
        <f>SUM(I8:I10)</f>
        <v>0</v>
      </c>
    </row>
    <row r="8" spans="2:9" ht="14.45" x14ac:dyDescent="0.3">
      <c r="B8" s="37"/>
      <c r="C8" s="274" t="s">
        <v>118</v>
      </c>
      <c r="D8" s="274"/>
      <c r="E8" s="69"/>
      <c r="F8" s="69"/>
      <c r="G8" s="31"/>
      <c r="H8" s="69"/>
      <c r="I8" s="72"/>
    </row>
    <row r="9" spans="2:9" ht="14.45" x14ac:dyDescent="0.3">
      <c r="B9" s="37"/>
      <c r="C9" s="274" t="s">
        <v>44</v>
      </c>
      <c r="D9" s="274"/>
      <c r="E9" s="69"/>
      <c r="F9" s="69"/>
      <c r="G9" s="31"/>
      <c r="H9" s="69"/>
      <c r="I9" s="72"/>
    </row>
    <row r="10" spans="2:9" ht="14.45" x14ac:dyDescent="0.3">
      <c r="B10" s="37"/>
      <c r="C10" s="274" t="s">
        <v>48</v>
      </c>
      <c r="D10" s="274"/>
      <c r="E10" s="69"/>
      <c r="F10" s="69"/>
      <c r="G10" s="31"/>
      <c r="H10" s="69"/>
      <c r="I10" s="72"/>
    </row>
    <row r="11" spans="2:9" ht="14.45" x14ac:dyDescent="0.3">
      <c r="B11" s="37"/>
      <c r="C11" s="38"/>
      <c r="D11" s="39"/>
      <c r="E11" s="30"/>
      <c r="F11" s="30"/>
      <c r="G11" s="32"/>
      <c r="H11" s="42"/>
      <c r="I11" s="44"/>
    </row>
    <row r="12" spans="2:9" ht="14.45" x14ac:dyDescent="0.3">
      <c r="B12" s="277" t="s">
        <v>45</v>
      </c>
      <c r="C12" s="278"/>
      <c r="D12" s="278"/>
      <c r="E12" s="29">
        <f>SUM(E13:E15)</f>
        <v>0</v>
      </c>
      <c r="F12" s="29">
        <f>SUM(F13:F15)</f>
        <v>0</v>
      </c>
      <c r="G12" s="31">
        <f t="shared" ref="G12" si="0">G13+G14+G15</f>
        <v>0</v>
      </c>
      <c r="H12" s="29">
        <f>SUM(H13:H15)</f>
        <v>0</v>
      </c>
      <c r="I12" s="29">
        <f>SUM(I13:I15)</f>
        <v>0</v>
      </c>
    </row>
    <row r="13" spans="2:9" ht="14.45" x14ac:dyDescent="0.3">
      <c r="B13" s="37"/>
      <c r="C13" s="274" t="s">
        <v>118</v>
      </c>
      <c r="D13" s="274"/>
      <c r="E13" s="69"/>
      <c r="F13" s="69"/>
      <c r="G13" s="31"/>
      <c r="H13" s="69"/>
      <c r="I13" s="72"/>
    </row>
    <row r="14" spans="2:9" ht="14.45" x14ac:dyDescent="0.3">
      <c r="B14" s="37"/>
      <c r="C14" s="274" t="s">
        <v>44</v>
      </c>
      <c r="D14" s="274"/>
      <c r="E14" s="69"/>
      <c r="F14" s="69"/>
      <c r="G14" s="31"/>
      <c r="H14" s="69"/>
      <c r="I14" s="72"/>
    </row>
    <row r="15" spans="2:9" ht="14.45" x14ac:dyDescent="0.3">
      <c r="B15" s="37"/>
      <c r="C15" s="274" t="s">
        <v>48</v>
      </c>
      <c r="D15" s="274"/>
      <c r="E15" s="69"/>
      <c r="F15" s="69"/>
      <c r="G15" s="31"/>
      <c r="H15" s="69"/>
      <c r="I15" s="72"/>
    </row>
    <row r="16" spans="2:9" ht="14.45" x14ac:dyDescent="0.3">
      <c r="B16" s="37"/>
      <c r="C16" s="38"/>
      <c r="D16" s="39"/>
      <c r="E16" s="30"/>
      <c r="F16" s="30"/>
      <c r="G16" s="31"/>
      <c r="H16" s="42"/>
      <c r="I16" s="44"/>
    </row>
    <row r="17" spans="2:9" ht="14.45" x14ac:dyDescent="0.3">
      <c r="B17" s="277" t="s">
        <v>54</v>
      </c>
      <c r="C17" s="278"/>
      <c r="D17" s="278"/>
      <c r="E17" s="29">
        <f>SUM(E18:E20)</f>
        <v>0</v>
      </c>
      <c r="F17" s="29">
        <f>SUM(F18:F20)</f>
        <v>0</v>
      </c>
      <c r="G17" s="31">
        <f t="shared" ref="G17" si="1">G18+G19+G20</f>
        <v>0</v>
      </c>
      <c r="H17" s="29">
        <f>SUM(H18:H20)</f>
        <v>0</v>
      </c>
      <c r="I17" s="29">
        <f>SUM(I18:I20)</f>
        <v>0</v>
      </c>
    </row>
    <row r="18" spans="2:9" ht="14.45" x14ac:dyDescent="0.3">
      <c r="B18" s="37"/>
      <c r="C18" s="274" t="s">
        <v>118</v>
      </c>
      <c r="D18" s="274"/>
      <c r="E18" s="69"/>
      <c r="F18" s="69"/>
      <c r="G18" s="31"/>
      <c r="H18" s="69"/>
      <c r="I18" s="72"/>
    </row>
    <row r="19" spans="2:9" ht="14.45" x14ac:dyDescent="0.3">
      <c r="B19" s="37"/>
      <c r="C19" s="274" t="s">
        <v>44</v>
      </c>
      <c r="D19" s="274"/>
      <c r="E19" s="69"/>
      <c r="F19" s="69"/>
      <c r="G19" s="31"/>
      <c r="H19" s="69"/>
      <c r="I19" s="72"/>
    </row>
    <row r="20" spans="2:9" ht="14.45" x14ac:dyDescent="0.3">
      <c r="B20" s="37"/>
      <c r="C20" s="274" t="s">
        <v>48</v>
      </c>
      <c r="D20" s="274"/>
      <c r="E20" s="69"/>
      <c r="F20" s="69"/>
      <c r="G20" s="31"/>
      <c r="H20" s="69"/>
      <c r="I20" s="72"/>
    </row>
    <row r="21" spans="2:9" ht="14.45" x14ac:dyDescent="0.3">
      <c r="B21" s="37"/>
      <c r="C21" s="38"/>
      <c r="D21" s="39"/>
      <c r="E21" s="30"/>
      <c r="F21" s="30"/>
      <c r="G21" s="31"/>
      <c r="H21" s="42"/>
      <c r="I21" s="44"/>
    </row>
    <row r="22" spans="2:9" x14ac:dyDescent="0.25">
      <c r="B22" s="275" t="s">
        <v>123</v>
      </c>
      <c r="C22" s="276"/>
      <c r="D22" s="276"/>
      <c r="E22" s="29">
        <f>SUM(E23:E25)</f>
        <v>0</v>
      </c>
      <c r="F22" s="29">
        <f>SUM(F23:F25)</f>
        <v>0</v>
      </c>
      <c r="G22" s="31">
        <f t="shared" ref="G22" si="2">G23+G24+G25</f>
        <v>0</v>
      </c>
      <c r="H22" s="29">
        <f>SUM(H23:H25)</f>
        <v>0</v>
      </c>
      <c r="I22" s="29">
        <f>SUM(I23:I25)</f>
        <v>0</v>
      </c>
    </row>
    <row r="23" spans="2:9" ht="14.45" x14ac:dyDescent="0.3">
      <c r="B23" s="37"/>
      <c r="C23" s="274" t="s">
        <v>118</v>
      </c>
      <c r="D23" s="274"/>
      <c r="E23" s="69"/>
      <c r="F23" s="69"/>
      <c r="G23" s="31"/>
      <c r="H23" s="69"/>
      <c r="I23" s="72"/>
    </row>
    <row r="24" spans="2:9" ht="14.45" x14ac:dyDescent="0.3">
      <c r="B24" s="37"/>
      <c r="C24" s="274" t="s">
        <v>44</v>
      </c>
      <c r="D24" s="274"/>
      <c r="E24" s="69"/>
      <c r="F24" s="69"/>
      <c r="G24" s="31"/>
      <c r="H24" s="69"/>
      <c r="I24" s="72"/>
    </row>
    <row r="25" spans="2:9" ht="14.45" x14ac:dyDescent="0.3">
      <c r="B25" s="37"/>
      <c r="C25" s="274" t="s">
        <v>48</v>
      </c>
      <c r="D25" s="274"/>
      <c r="E25" s="69"/>
      <c r="F25" s="69"/>
      <c r="G25" s="31"/>
      <c r="H25" s="69"/>
      <c r="I25" s="72"/>
    </row>
    <row r="26" spans="2:9" ht="14.45" x14ac:dyDescent="0.3">
      <c r="B26" s="37"/>
      <c r="C26" s="38"/>
      <c r="D26" s="39"/>
      <c r="E26" s="30"/>
      <c r="F26" s="30"/>
      <c r="G26" s="31"/>
      <c r="H26" s="42"/>
      <c r="I26" s="44"/>
    </row>
    <row r="27" spans="2:9" ht="14.45" x14ac:dyDescent="0.3">
      <c r="B27" s="275" t="s">
        <v>46</v>
      </c>
      <c r="C27" s="276"/>
      <c r="D27" s="276"/>
      <c r="E27" s="29">
        <f>SUM(E28:E30)</f>
        <v>0</v>
      </c>
      <c r="F27" s="29">
        <f>SUM(F28:F30)</f>
        <v>0</v>
      </c>
      <c r="G27" s="31">
        <f t="shared" ref="G27" si="3">G28+G29+G30+G31</f>
        <v>0</v>
      </c>
      <c r="H27" s="29">
        <f>SUM(H28:H30)</f>
        <v>0</v>
      </c>
      <c r="I27" s="29">
        <f>SUM(I28:I30)</f>
        <v>0</v>
      </c>
    </row>
    <row r="28" spans="2:9" ht="27" customHeight="1" x14ac:dyDescent="0.3">
      <c r="B28" s="37"/>
      <c r="C28" s="282" t="s">
        <v>119</v>
      </c>
      <c r="D28" s="282"/>
      <c r="E28" s="69"/>
      <c r="F28" s="69"/>
      <c r="G28" s="31"/>
      <c r="H28" s="69"/>
      <c r="I28" s="72"/>
    </row>
    <row r="29" spans="2:9" x14ac:dyDescent="0.25">
      <c r="B29" s="37"/>
      <c r="C29" s="274" t="s">
        <v>47</v>
      </c>
      <c r="D29" s="274"/>
      <c r="E29" s="69"/>
      <c r="F29" s="69"/>
      <c r="G29" s="31"/>
      <c r="H29" s="69"/>
      <c r="I29" s="72"/>
    </row>
    <row r="30" spans="2:9" ht="46.9" customHeight="1" x14ac:dyDescent="0.25">
      <c r="B30" s="37"/>
      <c r="C30" s="282" t="s">
        <v>120</v>
      </c>
      <c r="D30" s="282"/>
      <c r="E30" s="69"/>
      <c r="F30" s="69"/>
      <c r="G30" s="31"/>
      <c r="H30" s="69"/>
      <c r="I30" s="72"/>
    </row>
    <row r="31" spans="2:9" ht="28.15" customHeight="1" thickBot="1" x14ac:dyDescent="0.3">
      <c r="B31" s="40"/>
      <c r="C31" s="281" t="s">
        <v>51</v>
      </c>
      <c r="D31" s="281"/>
      <c r="E31" s="73"/>
      <c r="F31" s="73"/>
      <c r="G31" s="41"/>
      <c r="H31" s="73"/>
      <c r="I31" s="74"/>
    </row>
    <row r="32" spans="2:9" thickBot="1" x14ac:dyDescent="0.35"/>
    <row r="33" spans="2:9" thickBot="1" x14ac:dyDescent="0.35">
      <c r="C33" s="279" t="s">
        <v>56</v>
      </c>
      <c r="D33" s="280"/>
      <c r="E33" s="75">
        <f>SUM(E3:E5)+SUM(E8:E10)+SUM(E13:E15)+SUM(E18:E20)+SUM(E23:E25)+SUM(E28:E31)</f>
        <v>0</v>
      </c>
      <c r="F33" s="76">
        <f>SUM(F3:F5)+SUM(F8:F10)+SUM(F13:F15)+SUM(F18:F20)+SUM(F23:F25)+SUM(F28:F31)</f>
        <v>0</v>
      </c>
      <c r="G33" s="78"/>
      <c r="H33" s="77">
        <f t="shared" ref="H33:I33" si="4">SUM(H3:H5)+SUM(H8:H10)+SUM(H13:H15)+SUM(H18:H20)+SUM(H23:H25)+SUM(H28:H31)</f>
        <v>0</v>
      </c>
      <c r="I33" s="75">
        <f t="shared" si="4"/>
        <v>0</v>
      </c>
    </row>
    <row r="34" spans="2:9" thickBot="1" x14ac:dyDescent="0.35"/>
    <row r="35" spans="2:9" ht="15.75" thickBot="1" x14ac:dyDescent="0.3">
      <c r="B35" s="233" t="s">
        <v>113</v>
      </c>
      <c r="C35" s="234"/>
      <c r="D35" s="235"/>
      <c r="E35" s="268" t="b">
        <f>EXACT(E33+H33,'Activité dépistage'!I24)</f>
        <v>1</v>
      </c>
      <c r="F35" s="269"/>
      <c r="G35" s="269"/>
      <c r="H35" s="269"/>
      <c r="I35" s="270"/>
    </row>
  </sheetData>
  <sheetProtection algorithmName="SHA-512" hashValue="39W66uNpm1DTp6r22sFQPY1KjNKZMyzj8gfiGsoawqPdPMMxadEUdunc6TD6np3h5CHphstIzo3NIVZ7RcsB3A==" saltValue="PLtDnicsF43lmkKUbSJ/+A==" spinCount="100000" sheet="1" objects="1" scenarios="1"/>
  <mergeCells count="27">
    <mergeCell ref="C31:D31"/>
    <mergeCell ref="C18:D18"/>
    <mergeCell ref="B27:D27"/>
    <mergeCell ref="C28:D28"/>
    <mergeCell ref="C29:D29"/>
    <mergeCell ref="C30:D30"/>
    <mergeCell ref="B12:D12"/>
    <mergeCell ref="C13:D13"/>
    <mergeCell ref="C14:D14"/>
    <mergeCell ref="C15:D15"/>
    <mergeCell ref="B17:D17"/>
    <mergeCell ref="E35:I35"/>
    <mergeCell ref="B35:D35"/>
    <mergeCell ref="B1:I1"/>
    <mergeCell ref="C19:D19"/>
    <mergeCell ref="C20:D20"/>
    <mergeCell ref="B22:D22"/>
    <mergeCell ref="C23:D23"/>
    <mergeCell ref="B3:D3"/>
    <mergeCell ref="B5:D5"/>
    <mergeCell ref="B7:D7"/>
    <mergeCell ref="C8:D8"/>
    <mergeCell ref="C9:D9"/>
    <mergeCell ref="C10:D10"/>
    <mergeCell ref="C33:D33"/>
    <mergeCell ref="C24:D24"/>
    <mergeCell ref="C25:D25"/>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B1:I36"/>
  <sheetViews>
    <sheetView topLeftCell="B25" zoomScale="70" zoomScaleNormal="70" workbookViewId="0">
      <selection activeCell="K13" sqref="K13"/>
    </sheetView>
  </sheetViews>
  <sheetFormatPr baseColWidth="10" defaultRowHeight="15" x14ac:dyDescent="0.25"/>
  <cols>
    <col min="3" max="3" width="11.5703125" style="26"/>
    <col min="4" max="4" width="17.7109375" style="28" customWidth="1"/>
    <col min="5" max="5" width="19.5703125" customWidth="1"/>
    <col min="7" max="7" width="1.28515625" customWidth="1"/>
    <col min="8" max="8" width="13.7109375" customWidth="1"/>
  </cols>
  <sheetData>
    <row r="1" spans="2:9" thickBot="1" x14ac:dyDescent="0.35">
      <c r="B1" s="271" t="s">
        <v>52</v>
      </c>
      <c r="C1" s="272"/>
      <c r="D1" s="272"/>
      <c r="E1" s="272"/>
      <c r="F1" s="272"/>
      <c r="G1" s="272"/>
      <c r="H1" s="272"/>
      <c r="I1" s="273"/>
    </row>
    <row r="2" spans="2:9" s="27" customFormat="1" ht="60" x14ac:dyDescent="0.25">
      <c r="B2" s="33"/>
      <c r="C2" s="34"/>
      <c r="D2" s="35"/>
      <c r="E2" s="45" t="s">
        <v>117</v>
      </c>
      <c r="F2" s="46" t="s">
        <v>49</v>
      </c>
      <c r="G2" s="36"/>
      <c r="H2" s="47" t="s">
        <v>50</v>
      </c>
      <c r="I2" s="48" t="s">
        <v>49</v>
      </c>
    </row>
    <row r="3" spans="2:9" ht="14.45" x14ac:dyDescent="0.3">
      <c r="B3" s="277" t="s">
        <v>41</v>
      </c>
      <c r="C3" s="278"/>
      <c r="D3" s="278"/>
      <c r="E3" s="69"/>
      <c r="F3" s="70"/>
      <c r="G3" s="31"/>
      <c r="H3" s="71"/>
      <c r="I3" s="72"/>
    </row>
    <row r="4" spans="2:9" ht="14.45" x14ac:dyDescent="0.3">
      <c r="B4" s="37"/>
      <c r="C4" s="38"/>
      <c r="D4" s="39"/>
      <c r="E4" s="30"/>
      <c r="F4" s="42"/>
      <c r="G4" s="32"/>
      <c r="H4" s="42"/>
      <c r="I4" s="44"/>
    </row>
    <row r="5" spans="2:9" ht="14.45" x14ac:dyDescent="0.3">
      <c r="B5" s="277" t="s">
        <v>42</v>
      </c>
      <c r="C5" s="278"/>
      <c r="D5" s="278"/>
      <c r="E5" s="69"/>
      <c r="F5" s="69"/>
      <c r="G5" s="31"/>
      <c r="H5" s="69"/>
      <c r="I5" s="72"/>
    </row>
    <row r="6" spans="2:9" ht="14.45" x14ac:dyDescent="0.3">
      <c r="B6" s="37"/>
      <c r="C6" s="38"/>
      <c r="D6" s="39"/>
      <c r="E6" s="30"/>
      <c r="F6" s="30"/>
      <c r="G6" s="32"/>
      <c r="H6" s="42"/>
      <c r="I6" s="44"/>
    </row>
    <row r="7" spans="2:9" ht="14.45" x14ac:dyDescent="0.3">
      <c r="B7" s="277" t="s">
        <v>43</v>
      </c>
      <c r="C7" s="278"/>
      <c r="D7" s="278"/>
      <c r="E7" s="29">
        <f>SUM(E8:E10)</f>
        <v>0</v>
      </c>
      <c r="F7" s="29">
        <f>SUM(F8:F10)</f>
        <v>0</v>
      </c>
      <c r="G7" s="32"/>
      <c r="H7" s="29">
        <f t="shared" ref="H7:I7" si="0">SUM(H8:H10)</f>
        <v>0</v>
      </c>
      <c r="I7" s="43">
        <f t="shared" si="0"/>
        <v>0</v>
      </c>
    </row>
    <row r="8" spans="2:9" ht="14.45" x14ac:dyDescent="0.3">
      <c r="B8" s="37"/>
      <c r="C8" s="274" t="s">
        <v>118</v>
      </c>
      <c r="D8" s="274"/>
      <c r="E8" s="69"/>
      <c r="F8" s="69"/>
      <c r="G8" s="31"/>
      <c r="H8" s="69"/>
      <c r="I8" s="72"/>
    </row>
    <row r="9" spans="2:9" ht="14.45" x14ac:dyDescent="0.3">
      <c r="B9" s="37"/>
      <c r="C9" s="274" t="s">
        <v>44</v>
      </c>
      <c r="D9" s="274"/>
      <c r="E9" s="69"/>
      <c r="F9" s="69"/>
      <c r="G9" s="31"/>
      <c r="H9" s="69"/>
      <c r="I9" s="72"/>
    </row>
    <row r="10" spans="2:9" ht="14.45" x14ac:dyDescent="0.3">
      <c r="B10" s="37"/>
      <c r="C10" s="274" t="s">
        <v>48</v>
      </c>
      <c r="D10" s="274"/>
      <c r="E10" s="69"/>
      <c r="F10" s="69"/>
      <c r="G10" s="31"/>
      <c r="H10" s="69"/>
      <c r="I10" s="72"/>
    </row>
    <row r="11" spans="2:9" ht="14.45" x14ac:dyDescent="0.3">
      <c r="B11" s="37"/>
      <c r="C11" s="38"/>
      <c r="D11" s="39"/>
      <c r="E11" s="30"/>
      <c r="F11" s="30"/>
      <c r="G11" s="32"/>
      <c r="H11" s="42"/>
      <c r="I11" s="44"/>
    </row>
    <row r="12" spans="2:9" ht="14.45" x14ac:dyDescent="0.3">
      <c r="B12" s="277" t="s">
        <v>45</v>
      </c>
      <c r="C12" s="278"/>
      <c r="D12" s="278"/>
      <c r="E12" s="29">
        <f t="shared" ref="E12:F12" si="1">SUM(E13:E15)</f>
        <v>0</v>
      </c>
      <c r="F12" s="29">
        <f t="shared" si="1"/>
        <v>0</v>
      </c>
      <c r="G12" s="31">
        <f t="shared" ref="G12" si="2">G13+G14+G15</f>
        <v>0</v>
      </c>
      <c r="H12" s="29">
        <f t="shared" ref="H12:I12" si="3">SUM(H13:H15)</f>
        <v>0</v>
      </c>
      <c r="I12" s="43">
        <f t="shared" si="3"/>
        <v>0</v>
      </c>
    </row>
    <row r="13" spans="2:9" ht="14.45" x14ac:dyDescent="0.3">
      <c r="B13" s="37"/>
      <c r="C13" s="274" t="s">
        <v>118</v>
      </c>
      <c r="D13" s="274"/>
      <c r="E13" s="69"/>
      <c r="F13" s="69"/>
      <c r="G13" s="31"/>
      <c r="H13" s="69"/>
      <c r="I13" s="72"/>
    </row>
    <row r="14" spans="2:9" ht="14.45" x14ac:dyDescent="0.3">
      <c r="B14" s="37"/>
      <c r="C14" s="274" t="s">
        <v>44</v>
      </c>
      <c r="D14" s="274"/>
      <c r="E14" s="69"/>
      <c r="F14" s="69"/>
      <c r="G14" s="31"/>
      <c r="H14" s="69"/>
      <c r="I14" s="72"/>
    </row>
    <row r="15" spans="2:9" ht="14.45" x14ac:dyDescent="0.3">
      <c r="B15" s="37"/>
      <c r="C15" s="274" t="s">
        <v>48</v>
      </c>
      <c r="D15" s="274"/>
      <c r="E15" s="69"/>
      <c r="F15" s="69"/>
      <c r="G15" s="31"/>
      <c r="H15" s="69"/>
      <c r="I15" s="72"/>
    </row>
    <row r="16" spans="2:9" ht="14.45" x14ac:dyDescent="0.3">
      <c r="B16" s="37"/>
      <c r="C16" s="38"/>
      <c r="D16" s="39"/>
      <c r="E16" s="30"/>
      <c r="F16" s="30"/>
      <c r="G16" s="31"/>
      <c r="H16" s="42"/>
      <c r="I16" s="44"/>
    </row>
    <row r="17" spans="2:9" ht="14.45" x14ac:dyDescent="0.3">
      <c r="B17" s="277" t="s">
        <v>54</v>
      </c>
      <c r="C17" s="278"/>
      <c r="D17" s="278"/>
      <c r="E17" s="29">
        <f t="shared" ref="E17:F17" si="4">SUM(E18:E20)</f>
        <v>0</v>
      </c>
      <c r="F17" s="29">
        <f t="shared" si="4"/>
        <v>0</v>
      </c>
      <c r="G17" s="31">
        <f t="shared" ref="G17" si="5">G18+G19+G20</f>
        <v>0</v>
      </c>
      <c r="H17" s="29">
        <f t="shared" ref="H17:I17" si="6">SUM(H18:H20)</f>
        <v>0</v>
      </c>
      <c r="I17" s="43">
        <f t="shared" si="6"/>
        <v>0</v>
      </c>
    </row>
    <row r="18" spans="2:9" ht="14.45" x14ac:dyDescent="0.3">
      <c r="B18" s="37"/>
      <c r="C18" s="274" t="s">
        <v>118</v>
      </c>
      <c r="D18" s="274"/>
      <c r="E18" s="69"/>
      <c r="F18" s="69"/>
      <c r="G18" s="31"/>
      <c r="H18" s="69"/>
      <c r="I18" s="72"/>
    </row>
    <row r="19" spans="2:9" ht="14.45" x14ac:dyDescent="0.3">
      <c r="B19" s="37"/>
      <c r="C19" s="274" t="s">
        <v>44</v>
      </c>
      <c r="D19" s="274"/>
      <c r="E19" s="69"/>
      <c r="F19" s="69"/>
      <c r="G19" s="31"/>
      <c r="H19" s="69"/>
      <c r="I19" s="72"/>
    </row>
    <row r="20" spans="2:9" ht="14.45" x14ac:dyDescent="0.3">
      <c r="B20" s="37"/>
      <c r="C20" s="274" t="s">
        <v>48</v>
      </c>
      <c r="D20" s="274"/>
      <c r="E20" s="69"/>
      <c r="F20" s="69"/>
      <c r="G20" s="31"/>
      <c r="H20" s="69"/>
      <c r="I20" s="72"/>
    </row>
    <row r="21" spans="2:9" ht="14.45" x14ac:dyDescent="0.3">
      <c r="B21" s="37"/>
      <c r="C21" s="38"/>
      <c r="D21" s="39"/>
      <c r="E21" s="30"/>
      <c r="F21" s="30"/>
      <c r="G21" s="31"/>
      <c r="H21" s="42"/>
      <c r="I21" s="44"/>
    </row>
    <row r="22" spans="2:9" x14ac:dyDescent="0.25">
      <c r="B22" s="275" t="s">
        <v>123</v>
      </c>
      <c r="C22" s="276"/>
      <c r="D22" s="276"/>
      <c r="E22" s="29">
        <f t="shared" ref="E22:F22" si="7">SUM(E23:E25)</f>
        <v>0</v>
      </c>
      <c r="F22" s="29">
        <f t="shared" si="7"/>
        <v>0</v>
      </c>
      <c r="G22" s="31">
        <f t="shared" ref="G22" si="8">G23+G24+G25</f>
        <v>0</v>
      </c>
      <c r="H22" s="29">
        <f t="shared" ref="H22:I22" si="9">SUM(H23:H25)</f>
        <v>0</v>
      </c>
      <c r="I22" s="43">
        <f t="shared" si="9"/>
        <v>0</v>
      </c>
    </row>
    <row r="23" spans="2:9" ht="14.45" x14ac:dyDescent="0.3">
      <c r="B23" s="37"/>
      <c r="C23" s="274" t="s">
        <v>118</v>
      </c>
      <c r="D23" s="274"/>
      <c r="E23" s="69"/>
      <c r="F23" s="69"/>
      <c r="G23" s="31"/>
      <c r="H23" s="69"/>
      <c r="I23" s="72"/>
    </row>
    <row r="24" spans="2:9" ht="14.45" x14ac:dyDescent="0.3">
      <c r="B24" s="37"/>
      <c r="C24" s="274" t="s">
        <v>44</v>
      </c>
      <c r="D24" s="274"/>
      <c r="E24" s="69"/>
      <c r="F24" s="69"/>
      <c r="G24" s="31"/>
      <c r="H24" s="69"/>
      <c r="I24" s="72"/>
    </row>
    <row r="25" spans="2:9" ht="14.45" x14ac:dyDescent="0.3">
      <c r="B25" s="37"/>
      <c r="C25" s="274" t="s">
        <v>48</v>
      </c>
      <c r="D25" s="274"/>
      <c r="E25" s="69"/>
      <c r="F25" s="69"/>
      <c r="G25" s="31"/>
      <c r="H25" s="69"/>
      <c r="I25" s="72"/>
    </row>
    <row r="26" spans="2:9" ht="14.45" x14ac:dyDescent="0.3">
      <c r="B26" s="37"/>
      <c r="C26" s="38"/>
      <c r="D26" s="39"/>
      <c r="E26" s="30"/>
      <c r="F26" s="30"/>
      <c r="G26" s="31"/>
      <c r="H26" s="42"/>
      <c r="I26" s="44"/>
    </row>
    <row r="27" spans="2:9" ht="14.45" x14ac:dyDescent="0.3">
      <c r="B27" s="275" t="s">
        <v>46</v>
      </c>
      <c r="C27" s="276"/>
      <c r="D27" s="276"/>
      <c r="E27" s="29">
        <f>SUM(E29:E32)</f>
        <v>0</v>
      </c>
      <c r="F27" s="29">
        <f>SUM(F29:F32)</f>
        <v>0</v>
      </c>
      <c r="G27" s="31" t="e">
        <f>#REF!+G29+G30+G32</f>
        <v>#REF!</v>
      </c>
      <c r="H27" s="29">
        <f>SUM(H29:H32)</f>
        <v>0</v>
      </c>
      <c r="I27" s="43">
        <f>SUM(I29:I32)</f>
        <v>0</v>
      </c>
    </row>
    <row r="28" spans="2:9" ht="14.45" x14ac:dyDescent="0.3">
      <c r="B28" s="172"/>
      <c r="C28" s="285" t="s">
        <v>132</v>
      </c>
      <c r="D28" s="286"/>
      <c r="E28" s="69"/>
      <c r="F28" s="69"/>
      <c r="G28" s="31"/>
      <c r="H28" s="69"/>
      <c r="I28" s="72"/>
    </row>
    <row r="29" spans="2:9" x14ac:dyDescent="0.25">
      <c r="B29" s="37"/>
      <c r="C29" s="274" t="s">
        <v>121</v>
      </c>
      <c r="D29" s="274"/>
      <c r="E29" s="69"/>
      <c r="F29" s="69"/>
      <c r="G29" s="31"/>
      <c r="H29" s="69"/>
      <c r="I29" s="72"/>
    </row>
    <row r="30" spans="2:9" ht="46.9" customHeight="1" x14ac:dyDescent="0.3">
      <c r="B30" s="37"/>
      <c r="C30" s="282" t="s">
        <v>103</v>
      </c>
      <c r="D30" s="282"/>
      <c r="E30" s="69"/>
      <c r="F30" s="69"/>
      <c r="G30" s="31"/>
      <c r="H30" s="69"/>
      <c r="I30" s="72"/>
    </row>
    <row r="31" spans="2:9" ht="24.6" customHeight="1" x14ac:dyDescent="0.3">
      <c r="B31" s="37"/>
      <c r="C31" s="283" t="s">
        <v>131</v>
      </c>
      <c r="D31" s="284"/>
      <c r="E31" s="155"/>
      <c r="F31" s="155"/>
      <c r="G31" s="31"/>
      <c r="H31" s="155"/>
      <c r="I31" s="156"/>
    </row>
    <row r="32" spans="2:9" ht="28.15" customHeight="1" thickBot="1" x14ac:dyDescent="0.3">
      <c r="B32" s="40"/>
      <c r="C32" s="281" t="s">
        <v>51</v>
      </c>
      <c r="D32" s="281"/>
      <c r="E32" s="73"/>
      <c r="F32" s="73"/>
      <c r="G32" s="41"/>
      <c r="H32" s="73"/>
      <c r="I32" s="74"/>
    </row>
    <row r="33" spans="2:9" thickBot="1" x14ac:dyDescent="0.35"/>
    <row r="34" spans="2:9" thickBot="1" x14ac:dyDescent="0.35">
      <c r="C34" s="279" t="s">
        <v>56</v>
      </c>
      <c r="D34" s="280"/>
      <c r="E34" s="75">
        <f>SUM(E3:E5)+SUM(E8:E10)+SUM(E13:E15)+SUM(E18:E20)+SUM(E23:E25)+SUM(E28:E32)</f>
        <v>0</v>
      </c>
      <c r="F34" s="76">
        <f>SUM(F3:F5)+SUM(F8:F10)+SUM(F13:F15)+SUM(F18:F20)+SUM(F23:F25)+SUM(F28:F32)</f>
        <v>0</v>
      </c>
      <c r="G34" s="78"/>
      <c r="H34" s="77">
        <f>SUM(H3:H5)+SUM(H8:H10)+SUM(H13:H15)+SUM(H18:H20)+SUM(H23:H25)+SUM(H28:H32)</f>
        <v>0</v>
      </c>
      <c r="I34" s="75">
        <f>SUM(I3:I5)+SUM(I8:I10)+SUM(I13:I15)+SUM(I18:I20)+SUM(I23:I25)+SUM(I28:I32)</f>
        <v>0</v>
      </c>
    </row>
    <row r="35" spans="2:9" thickBot="1" x14ac:dyDescent="0.35"/>
    <row r="36" spans="2:9" ht="15.75" thickBot="1" x14ac:dyDescent="0.3">
      <c r="B36" s="233" t="s">
        <v>113</v>
      </c>
      <c r="C36" s="234"/>
      <c r="D36" s="235"/>
      <c r="E36" s="268" t="b">
        <f>EXACT(E34+H34,'Activité dépistage'!I26)</f>
        <v>1</v>
      </c>
      <c r="F36" s="269"/>
      <c r="G36" s="269"/>
      <c r="H36" s="269"/>
      <c r="I36" s="270"/>
    </row>
  </sheetData>
  <sheetProtection algorithmName="SHA-512" hashValue="Ps7f8aJgFxlRakM1s+cWdkNnqJ29p7XUn4NKVu07UpPAq/GsazT7z5CrU1T46YfSe9LA2N8vxTLd31VmwicFAg==" saltValue="8Fk5KvSp//ezoPtVb/zKVg==" spinCount="100000" sheet="1" objects="1" scenarios="1"/>
  <mergeCells count="28">
    <mergeCell ref="C18:D18"/>
    <mergeCell ref="C19:D19"/>
    <mergeCell ref="B17:D17"/>
    <mergeCell ref="B1:I1"/>
    <mergeCell ref="B3:D3"/>
    <mergeCell ref="B5:D5"/>
    <mergeCell ref="B7:D7"/>
    <mergeCell ref="C8:D8"/>
    <mergeCell ref="C9:D9"/>
    <mergeCell ref="C10:D10"/>
    <mergeCell ref="B12:D12"/>
    <mergeCell ref="C13:D13"/>
    <mergeCell ref="C14:D14"/>
    <mergeCell ref="C15:D15"/>
    <mergeCell ref="C20:D20"/>
    <mergeCell ref="B22:D22"/>
    <mergeCell ref="C23:D23"/>
    <mergeCell ref="C24:D24"/>
    <mergeCell ref="C25:D25"/>
    <mergeCell ref="E36:I36"/>
    <mergeCell ref="B36:D36"/>
    <mergeCell ref="C31:D31"/>
    <mergeCell ref="B27:D27"/>
    <mergeCell ref="C29:D29"/>
    <mergeCell ref="C30:D30"/>
    <mergeCell ref="C34:D34"/>
    <mergeCell ref="C32:D32"/>
    <mergeCell ref="C28:D28"/>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dimension ref="B1:I36"/>
  <sheetViews>
    <sheetView topLeftCell="A28" zoomScale="70" zoomScaleNormal="70" workbookViewId="0">
      <selection activeCell="K12" sqref="K12"/>
    </sheetView>
  </sheetViews>
  <sheetFormatPr baseColWidth="10" defaultRowHeight="15" x14ac:dyDescent="0.25"/>
  <cols>
    <col min="3" max="3" width="11.5703125" style="26"/>
    <col min="4" max="4" width="17.7109375" style="28" customWidth="1"/>
    <col min="5" max="5" width="19.5703125" customWidth="1"/>
    <col min="7" max="7" width="1.28515625" customWidth="1"/>
    <col min="8" max="8" width="13.7109375" customWidth="1"/>
  </cols>
  <sheetData>
    <row r="1" spans="2:9" thickBot="1" x14ac:dyDescent="0.35">
      <c r="B1" s="271" t="s">
        <v>53</v>
      </c>
      <c r="C1" s="272"/>
      <c r="D1" s="272"/>
      <c r="E1" s="272"/>
      <c r="F1" s="272"/>
      <c r="G1" s="272"/>
      <c r="H1" s="272"/>
      <c r="I1" s="273"/>
    </row>
    <row r="2" spans="2:9" s="27" customFormat="1" ht="60" x14ac:dyDescent="0.25">
      <c r="B2" s="33"/>
      <c r="C2" s="34"/>
      <c r="D2" s="35"/>
      <c r="E2" s="45" t="s">
        <v>117</v>
      </c>
      <c r="F2" s="46" t="s">
        <v>49</v>
      </c>
      <c r="G2" s="36"/>
      <c r="H2" s="47" t="s">
        <v>50</v>
      </c>
      <c r="I2" s="48" t="s">
        <v>49</v>
      </c>
    </row>
    <row r="3" spans="2:9" ht="14.45" x14ac:dyDescent="0.3">
      <c r="B3" s="277" t="s">
        <v>41</v>
      </c>
      <c r="C3" s="278"/>
      <c r="D3" s="278"/>
      <c r="E3" s="69"/>
      <c r="F3" s="70"/>
      <c r="G3" s="31"/>
      <c r="H3" s="71"/>
      <c r="I3" s="72"/>
    </row>
    <row r="4" spans="2:9" ht="14.45" x14ac:dyDescent="0.3">
      <c r="B4" s="37"/>
      <c r="C4" s="38"/>
      <c r="D4" s="39"/>
      <c r="E4" s="30"/>
      <c r="F4" s="42"/>
      <c r="G4" s="32"/>
      <c r="H4" s="42"/>
      <c r="I4" s="44"/>
    </row>
    <row r="5" spans="2:9" ht="14.45" x14ac:dyDescent="0.3">
      <c r="B5" s="277" t="s">
        <v>42</v>
      </c>
      <c r="C5" s="278"/>
      <c r="D5" s="278"/>
      <c r="E5" s="69"/>
      <c r="F5" s="69"/>
      <c r="G5" s="31"/>
      <c r="H5" s="69"/>
      <c r="I5" s="72"/>
    </row>
    <row r="6" spans="2:9" ht="14.45" x14ac:dyDescent="0.3">
      <c r="B6" s="37"/>
      <c r="C6" s="38"/>
      <c r="D6" s="39"/>
      <c r="E6" s="30"/>
      <c r="F6" s="30"/>
      <c r="G6" s="32"/>
      <c r="H6" s="42"/>
      <c r="I6" s="44"/>
    </row>
    <row r="7" spans="2:9" ht="14.45" x14ac:dyDescent="0.3">
      <c r="B7" s="277" t="s">
        <v>43</v>
      </c>
      <c r="C7" s="278"/>
      <c r="D7" s="278"/>
      <c r="E7" s="29">
        <f>SUM(E8:E10)</f>
        <v>0</v>
      </c>
      <c r="F7" s="29">
        <f>SUM(F8:F10)</f>
        <v>0</v>
      </c>
      <c r="G7" s="32"/>
      <c r="H7" s="29">
        <f t="shared" ref="H7:I7" si="0">SUM(H8:H10)</f>
        <v>0</v>
      </c>
      <c r="I7" s="43">
        <f t="shared" si="0"/>
        <v>0</v>
      </c>
    </row>
    <row r="8" spans="2:9" ht="14.45" x14ac:dyDescent="0.3">
      <c r="B8" s="37"/>
      <c r="C8" s="274" t="s">
        <v>118</v>
      </c>
      <c r="D8" s="274"/>
      <c r="E8" s="69"/>
      <c r="F8" s="69"/>
      <c r="G8" s="31"/>
      <c r="H8" s="69"/>
      <c r="I8" s="72"/>
    </row>
    <row r="9" spans="2:9" ht="14.45" x14ac:dyDescent="0.3">
      <c r="B9" s="37"/>
      <c r="C9" s="274" t="s">
        <v>44</v>
      </c>
      <c r="D9" s="274"/>
      <c r="E9" s="69"/>
      <c r="F9" s="69"/>
      <c r="G9" s="31"/>
      <c r="H9" s="69"/>
      <c r="I9" s="72"/>
    </row>
    <row r="10" spans="2:9" ht="14.45" x14ac:dyDescent="0.3">
      <c r="B10" s="37"/>
      <c r="C10" s="274" t="s">
        <v>48</v>
      </c>
      <c r="D10" s="274"/>
      <c r="E10" s="69"/>
      <c r="F10" s="69"/>
      <c r="G10" s="31"/>
      <c r="H10" s="69"/>
      <c r="I10" s="72"/>
    </row>
    <row r="11" spans="2:9" ht="14.45" x14ac:dyDescent="0.3">
      <c r="B11" s="37"/>
      <c r="C11" s="38"/>
      <c r="D11" s="39"/>
      <c r="E11" s="30"/>
      <c r="F11" s="30"/>
      <c r="G11" s="32"/>
      <c r="H11" s="42"/>
      <c r="I11" s="44"/>
    </row>
    <row r="12" spans="2:9" ht="14.45" x14ac:dyDescent="0.3">
      <c r="B12" s="277" t="s">
        <v>45</v>
      </c>
      <c r="C12" s="278"/>
      <c r="D12" s="278"/>
      <c r="E12" s="29">
        <f t="shared" ref="E12:F12" si="1">SUM(E13:E15)</f>
        <v>0</v>
      </c>
      <c r="F12" s="29">
        <f t="shared" si="1"/>
        <v>0</v>
      </c>
      <c r="G12" s="31">
        <f t="shared" ref="G12" si="2">G13+G14+G15</f>
        <v>0</v>
      </c>
      <c r="H12" s="29">
        <f t="shared" ref="H12:I12" si="3">SUM(H13:H15)</f>
        <v>0</v>
      </c>
      <c r="I12" s="43">
        <f t="shared" si="3"/>
        <v>0</v>
      </c>
    </row>
    <row r="13" spans="2:9" ht="14.45" x14ac:dyDescent="0.3">
      <c r="B13" s="37"/>
      <c r="C13" s="274" t="s">
        <v>118</v>
      </c>
      <c r="D13" s="274"/>
      <c r="E13" s="69"/>
      <c r="F13" s="69"/>
      <c r="G13" s="31"/>
      <c r="H13" s="69"/>
      <c r="I13" s="72"/>
    </row>
    <row r="14" spans="2:9" ht="14.45" x14ac:dyDescent="0.3">
      <c r="B14" s="37"/>
      <c r="C14" s="274" t="s">
        <v>44</v>
      </c>
      <c r="D14" s="274"/>
      <c r="E14" s="69"/>
      <c r="F14" s="69"/>
      <c r="G14" s="31"/>
      <c r="H14" s="69"/>
      <c r="I14" s="72"/>
    </row>
    <row r="15" spans="2:9" ht="14.45" x14ac:dyDescent="0.3">
      <c r="B15" s="37"/>
      <c r="C15" s="274" t="s">
        <v>48</v>
      </c>
      <c r="D15" s="274"/>
      <c r="E15" s="69"/>
      <c r="F15" s="69"/>
      <c r="G15" s="31"/>
      <c r="H15" s="69"/>
      <c r="I15" s="72"/>
    </row>
    <row r="16" spans="2:9" ht="14.45" x14ac:dyDescent="0.3">
      <c r="B16" s="37"/>
      <c r="C16" s="38"/>
      <c r="D16" s="39"/>
      <c r="E16" s="30"/>
      <c r="F16" s="30"/>
      <c r="G16" s="31"/>
      <c r="H16" s="42"/>
      <c r="I16" s="44"/>
    </row>
    <row r="17" spans="2:9" ht="14.45" x14ac:dyDescent="0.3">
      <c r="B17" s="277" t="s">
        <v>54</v>
      </c>
      <c r="C17" s="278"/>
      <c r="D17" s="278"/>
      <c r="E17" s="29">
        <f t="shared" ref="E17:F17" si="4">SUM(E18:E20)</f>
        <v>0</v>
      </c>
      <c r="F17" s="29">
        <f t="shared" si="4"/>
        <v>0</v>
      </c>
      <c r="G17" s="31">
        <f t="shared" ref="G17" si="5">G18+G19+G20</f>
        <v>0</v>
      </c>
      <c r="H17" s="29">
        <f t="shared" ref="H17:I17" si="6">SUM(H18:H20)</f>
        <v>0</v>
      </c>
      <c r="I17" s="43">
        <f t="shared" si="6"/>
        <v>0</v>
      </c>
    </row>
    <row r="18" spans="2:9" ht="14.45" x14ac:dyDescent="0.3">
      <c r="B18" s="37"/>
      <c r="C18" s="274" t="s">
        <v>118</v>
      </c>
      <c r="D18" s="274"/>
      <c r="E18" s="69"/>
      <c r="F18" s="69"/>
      <c r="G18" s="31"/>
      <c r="H18" s="69"/>
      <c r="I18" s="72"/>
    </row>
    <row r="19" spans="2:9" ht="14.45" x14ac:dyDescent="0.3">
      <c r="B19" s="37"/>
      <c r="C19" s="274" t="s">
        <v>44</v>
      </c>
      <c r="D19" s="274"/>
      <c r="E19" s="69"/>
      <c r="F19" s="69"/>
      <c r="G19" s="31"/>
      <c r="H19" s="69"/>
      <c r="I19" s="72"/>
    </row>
    <row r="20" spans="2:9" ht="14.45" x14ac:dyDescent="0.3">
      <c r="B20" s="37"/>
      <c r="C20" s="274" t="s">
        <v>48</v>
      </c>
      <c r="D20" s="274"/>
      <c r="E20" s="69"/>
      <c r="F20" s="69"/>
      <c r="G20" s="31"/>
      <c r="H20" s="69"/>
      <c r="I20" s="72"/>
    </row>
    <row r="21" spans="2:9" ht="14.45" x14ac:dyDescent="0.3">
      <c r="B21" s="37"/>
      <c r="C21" s="38"/>
      <c r="D21" s="39"/>
      <c r="E21" s="30"/>
      <c r="F21" s="30"/>
      <c r="G21" s="31"/>
      <c r="H21" s="42"/>
      <c r="I21" s="44"/>
    </row>
    <row r="22" spans="2:9" x14ac:dyDescent="0.25">
      <c r="B22" s="275" t="s">
        <v>123</v>
      </c>
      <c r="C22" s="276"/>
      <c r="D22" s="276"/>
      <c r="E22" s="29">
        <f t="shared" ref="E22:F22" si="7">SUM(E23:E25)</f>
        <v>0</v>
      </c>
      <c r="F22" s="29">
        <f t="shared" si="7"/>
        <v>0</v>
      </c>
      <c r="G22" s="31">
        <f t="shared" ref="G22" si="8">G23+G24+G25</f>
        <v>0</v>
      </c>
      <c r="H22" s="29">
        <f t="shared" ref="H22:I22" si="9">SUM(H23:H25)</f>
        <v>0</v>
      </c>
      <c r="I22" s="43">
        <f t="shared" si="9"/>
        <v>0</v>
      </c>
    </row>
    <row r="23" spans="2:9" ht="14.45" x14ac:dyDescent="0.3">
      <c r="B23" s="37"/>
      <c r="C23" s="274" t="s">
        <v>118</v>
      </c>
      <c r="D23" s="274"/>
      <c r="E23" s="69"/>
      <c r="F23" s="69"/>
      <c r="G23" s="31"/>
      <c r="H23" s="69"/>
      <c r="I23" s="72"/>
    </row>
    <row r="24" spans="2:9" ht="14.45" x14ac:dyDescent="0.3">
      <c r="B24" s="37"/>
      <c r="C24" s="274" t="s">
        <v>44</v>
      </c>
      <c r="D24" s="274"/>
      <c r="E24" s="69"/>
      <c r="F24" s="69"/>
      <c r="G24" s="31"/>
      <c r="H24" s="69"/>
      <c r="I24" s="72"/>
    </row>
    <row r="25" spans="2:9" ht="14.45" x14ac:dyDescent="0.3">
      <c r="B25" s="37"/>
      <c r="C25" s="274" t="s">
        <v>48</v>
      </c>
      <c r="D25" s="274"/>
      <c r="E25" s="69"/>
      <c r="F25" s="69"/>
      <c r="G25" s="31"/>
      <c r="H25" s="69"/>
      <c r="I25" s="72"/>
    </row>
    <row r="26" spans="2:9" ht="14.45" x14ac:dyDescent="0.3">
      <c r="B26" s="37"/>
      <c r="C26" s="38"/>
      <c r="D26" s="39"/>
      <c r="E26" s="30"/>
      <c r="F26" s="30"/>
      <c r="G26" s="31"/>
      <c r="H26" s="42"/>
      <c r="I26" s="44"/>
    </row>
    <row r="27" spans="2:9" ht="14.45" x14ac:dyDescent="0.3">
      <c r="B27" s="275" t="s">
        <v>46</v>
      </c>
      <c r="C27" s="276"/>
      <c r="D27" s="276"/>
      <c r="E27" s="29">
        <f>SUM(E29:E32)</f>
        <v>0</v>
      </c>
      <c r="F27" s="29">
        <f>SUM(F29:F32)</f>
        <v>0</v>
      </c>
      <c r="G27" s="31">
        <f>G29+G28+G31+G32</f>
        <v>0</v>
      </c>
      <c r="H27" s="29">
        <f>SUM(H29:H32)</f>
        <v>0</v>
      </c>
      <c r="I27" s="43">
        <f>SUM(I29:I32)</f>
        <v>0</v>
      </c>
    </row>
    <row r="28" spans="2:9" ht="14.45" customHeight="1" x14ac:dyDescent="0.25">
      <c r="B28" s="37"/>
      <c r="C28" s="292" t="s">
        <v>121</v>
      </c>
      <c r="D28" s="293"/>
      <c r="E28" s="69"/>
      <c r="F28" s="69"/>
      <c r="G28" s="31"/>
      <c r="H28" s="69"/>
      <c r="I28" s="72"/>
    </row>
    <row r="29" spans="2:9" ht="44.45" customHeight="1" x14ac:dyDescent="0.3">
      <c r="B29" s="37"/>
      <c r="C29" s="290" t="s">
        <v>103</v>
      </c>
      <c r="D29" s="291"/>
      <c r="E29" s="69"/>
      <c r="F29" s="69"/>
      <c r="G29" s="31"/>
      <c r="H29" s="69"/>
      <c r="I29" s="72"/>
    </row>
    <row r="30" spans="2:9" ht="27" customHeight="1" x14ac:dyDescent="0.3">
      <c r="B30" s="37"/>
      <c r="C30" s="283" t="s">
        <v>131</v>
      </c>
      <c r="D30" s="284"/>
      <c r="E30" s="69"/>
      <c r="F30" s="69"/>
      <c r="G30" s="31"/>
      <c r="H30" s="69"/>
      <c r="I30" s="72"/>
    </row>
    <row r="31" spans="2:9" ht="46.9" customHeight="1" x14ac:dyDescent="0.25">
      <c r="B31" s="37"/>
      <c r="C31" s="294" t="s">
        <v>122</v>
      </c>
      <c r="D31" s="294"/>
      <c r="E31" s="69"/>
      <c r="F31" s="69"/>
      <c r="G31" s="31"/>
      <c r="H31" s="69"/>
      <c r="I31" s="72"/>
    </row>
    <row r="32" spans="2:9" ht="28.15" customHeight="1" thickBot="1" x14ac:dyDescent="0.3">
      <c r="B32" s="40"/>
      <c r="C32" s="295" t="s">
        <v>51</v>
      </c>
      <c r="D32" s="295"/>
      <c r="E32" s="73"/>
      <c r="F32" s="73"/>
      <c r="G32" s="41"/>
      <c r="H32" s="73"/>
      <c r="I32" s="74"/>
    </row>
    <row r="33" spans="2:9" thickBot="1" x14ac:dyDescent="0.35"/>
    <row r="34" spans="2:9" thickBot="1" x14ac:dyDescent="0.35">
      <c r="C34" s="279" t="s">
        <v>56</v>
      </c>
      <c r="D34" s="280"/>
      <c r="E34" s="75">
        <f>SUM(E3:E5)+SUM(E8:E10)+SUM(E13:E15)+SUM(E18:E20)+SUM(E23:E25)+SUM(E29:E32)</f>
        <v>0</v>
      </c>
      <c r="F34" s="76">
        <f>SUM(F3:F5)+SUM(F8:F10)+SUM(F13:F15)+SUM(F18:F20)+SUM(F23:F25)+SUM(F29:F32)</f>
        <v>0</v>
      </c>
      <c r="G34" s="78"/>
      <c r="H34" s="77">
        <f>SUM(H3:H5)+SUM(H8:H10)+SUM(H13:H15)+SUM(H18:H20)+SUM(H23:H25)+SUM(H29:H32)</f>
        <v>0</v>
      </c>
      <c r="I34" s="75">
        <f>SUM(I3:I5)+SUM(I8:I10)+SUM(I13:I15)+SUM(I18:I20)+SUM(I23:I25)+SUM(I29:I32)</f>
        <v>0</v>
      </c>
    </row>
    <row r="35" spans="2:9" thickBot="1" x14ac:dyDescent="0.35"/>
    <row r="36" spans="2:9" ht="15.75" thickBot="1" x14ac:dyDescent="0.3">
      <c r="B36" s="287" t="s">
        <v>113</v>
      </c>
      <c r="C36" s="288"/>
      <c r="D36" s="289"/>
      <c r="E36" s="268" t="b">
        <f>EXACT(E34+H34,'Activité dépistage'!I25)</f>
        <v>1</v>
      </c>
      <c r="F36" s="269"/>
      <c r="G36" s="269"/>
      <c r="H36" s="269"/>
      <c r="I36" s="270"/>
    </row>
  </sheetData>
  <sheetProtection algorithmName="SHA-512" hashValue="YMmt8DvBtO4YoSA/9G7dCcJ36b59v+UkAcr7xR7mLe+CGQk8uBes1TNHlbzJorHjUvjlOcqnvKJU8Ru7QIu6sA==" saltValue="l9K+h4aZFJCSOlaXdbY6bg==" spinCount="100000" sheet="1" objects="1" scenarios="1"/>
  <mergeCells count="28">
    <mergeCell ref="C18:D18"/>
    <mergeCell ref="C19:D19"/>
    <mergeCell ref="B17:D17"/>
    <mergeCell ref="B1:I1"/>
    <mergeCell ref="B3:D3"/>
    <mergeCell ref="B5:D5"/>
    <mergeCell ref="B7:D7"/>
    <mergeCell ref="C8:D8"/>
    <mergeCell ref="C9:D9"/>
    <mergeCell ref="C10:D10"/>
    <mergeCell ref="B12:D12"/>
    <mergeCell ref="C13:D13"/>
    <mergeCell ref="C14:D14"/>
    <mergeCell ref="C15:D15"/>
    <mergeCell ref="C20:D20"/>
    <mergeCell ref="B22:D22"/>
    <mergeCell ref="C23:D23"/>
    <mergeCell ref="C24:D24"/>
    <mergeCell ref="C25:D25"/>
    <mergeCell ref="C30:D30"/>
    <mergeCell ref="E36:I36"/>
    <mergeCell ref="B36:D36"/>
    <mergeCell ref="B27:D27"/>
    <mergeCell ref="C29:D29"/>
    <mergeCell ref="C28:D28"/>
    <mergeCell ref="C31:D31"/>
    <mergeCell ref="C34:D34"/>
    <mergeCell ref="C32:D32"/>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7"/>
  <dimension ref="B1:F51"/>
  <sheetViews>
    <sheetView zoomScale="70" zoomScaleNormal="70" workbookViewId="0">
      <selection activeCell="C45" sqref="C45"/>
    </sheetView>
  </sheetViews>
  <sheetFormatPr baseColWidth="10" defaultColWidth="50.28515625" defaultRowHeight="15" x14ac:dyDescent="0.25"/>
  <cols>
    <col min="1" max="1" width="9.7109375" style="58" customWidth="1"/>
    <col min="2" max="2" width="26.28515625" style="58" customWidth="1"/>
    <col min="3" max="3" width="37.5703125" style="58" customWidth="1"/>
    <col min="4" max="4" width="50.28515625" style="58"/>
    <col min="5" max="5" width="78.5703125" style="58" customWidth="1"/>
    <col min="6" max="16384" width="50.28515625" style="58"/>
  </cols>
  <sheetData>
    <row r="1" spans="2:6" ht="67.900000000000006" customHeight="1" thickBot="1" x14ac:dyDescent="0.3">
      <c r="B1" s="305" t="s">
        <v>63</v>
      </c>
      <c r="C1" s="306"/>
      <c r="D1" s="307"/>
    </row>
    <row r="2" spans="2:6" thickBot="1" x14ac:dyDescent="0.35">
      <c r="B2" s="62"/>
      <c r="C2" s="63"/>
      <c r="D2" s="64"/>
    </row>
    <row r="3" spans="2:6" ht="29.45" customHeight="1" thickBot="1" x14ac:dyDescent="0.3">
      <c r="B3" s="300" t="s">
        <v>64</v>
      </c>
      <c r="C3" s="302"/>
      <c r="D3" s="68"/>
    </row>
    <row r="4" spans="2:6" ht="16.149999999999999" thickBot="1" x14ac:dyDescent="0.35">
      <c r="B4" s="140"/>
      <c r="C4" s="144"/>
      <c r="D4" s="145"/>
      <c r="E4" s="151"/>
      <c r="F4" s="63"/>
    </row>
    <row r="5" spans="2:6" ht="16.5" thickBot="1" x14ac:dyDescent="0.3">
      <c r="B5" s="300" t="s">
        <v>89</v>
      </c>
      <c r="C5" s="302"/>
      <c r="D5" s="68"/>
    </row>
    <row r="6" spans="2:6" ht="16.149999999999999" thickBot="1" x14ac:dyDescent="0.35">
      <c r="B6" s="62"/>
      <c r="C6" s="141"/>
      <c r="D6" s="64"/>
    </row>
    <row r="7" spans="2:6" ht="28.9" customHeight="1" thickBot="1" x14ac:dyDescent="0.3">
      <c r="B7" s="298" t="s">
        <v>92</v>
      </c>
      <c r="C7" s="308"/>
      <c r="D7" s="68"/>
    </row>
    <row r="8" spans="2:6" ht="45.75" thickBot="1" x14ac:dyDescent="0.3">
      <c r="B8" s="62"/>
      <c r="C8" s="59" t="s">
        <v>98</v>
      </c>
      <c r="D8" s="68"/>
    </row>
    <row r="9" spans="2:6" ht="16.149999999999999" thickBot="1" x14ac:dyDescent="0.35">
      <c r="B9" s="62"/>
      <c r="C9" s="111"/>
      <c r="D9" s="148"/>
    </row>
    <row r="10" spans="2:6" ht="54.6" customHeight="1" thickBot="1" x14ac:dyDescent="0.3">
      <c r="B10" s="298" t="s">
        <v>124</v>
      </c>
      <c r="C10" s="299"/>
      <c r="D10" s="68"/>
      <c r="E10" s="112"/>
    </row>
    <row r="11" spans="2:6" ht="18" customHeight="1" thickBot="1" x14ac:dyDescent="0.35">
      <c r="B11" s="146"/>
      <c r="C11" s="149"/>
      <c r="D11" s="113"/>
      <c r="E11" s="112"/>
    </row>
    <row r="12" spans="2:6" ht="51.6" customHeight="1" thickBot="1" x14ac:dyDescent="0.3">
      <c r="B12" s="298" t="s">
        <v>126</v>
      </c>
      <c r="C12" s="299"/>
      <c r="D12" s="68"/>
    </row>
    <row r="13" spans="2:6" ht="28.9" customHeight="1" thickBot="1" x14ac:dyDescent="0.3">
      <c r="B13" s="114"/>
      <c r="C13" s="60" t="s">
        <v>74</v>
      </c>
      <c r="D13" s="68"/>
    </row>
    <row r="14" spans="2:6" ht="16.5" thickBot="1" x14ac:dyDescent="0.3">
      <c r="B14" s="65"/>
      <c r="C14" s="63"/>
      <c r="D14" s="64"/>
    </row>
    <row r="15" spans="2:6" ht="25.9" customHeight="1" thickBot="1" x14ac:dyDescent="0.3">
      <c r="B15" s="300" t="s">
        <v>93</v>
      </c>
      <c r="C15" s="301"/>
      <c r="D15" s="302"/>
    </row>
    <row r="16" spans="2:6" ht="30.75" thickBot="1" x14ac:dyDescent="0.3">
      <c r="B16" s="114"/>
      <c r="C16" s="59" t="s">
        <v>94</v>
      </c>
      <c r="D16" s="143"/>
    </row>
    <row r="17" spans="2:5" ht="45.75" thickBot="1" x14ac:dyDescent="0.3">
      <c r="B17" s="114"/>
      <c r="C17" s="59" t="s">
        <v>95</v>
      </c>
      <c r="D17" s="143"/>
    </row>
    <row r="18" spans="2:5" ht="30.75" thickBot="1" x14ac:dyDescent="0.3">
      <c r="B18" s="114"/>
      <c r="C18" s="59" t="s">
        <v>125</v>
      </c>
      <c r="D18" s="143"/>
    </row>
    <row r="19" spans="2:5" ht="15.75" thickBot="1" x14ac:dyDescent="0.3">
      <c r="B19" s="114"/>
      <c r="C19" s="59" t="s">
        <v>96</v>
      </c>
      <c r="D19" s="303"/>
    </row>
    <row r="20" spans="2:5" ht="45.75" thickBot="1" x14ac:dyDescent="0.3">
      <c r="B20" s="114"/>
      <c r="C20" s="142" t="s">
        <v>97</v>
      </c>
      <c r="D20" s="304"/>
    </row>
    <row r="21" spans="2:5" ht="15.75" thickBot="1" x14ac:dyDescent="0.3">
      <c r="B21" s="62"/>
      <c r="C21" s="63"/>
      <c r="D21" s="64"/>
    </row>
    <row r="22" spans="2:5" ht="31.15" customHeight="1" thickBot="1" x14ac:dyDescent="0.3">
      <c r="B22" s="300" t="s">
        <v>79</v>
      </c>
      <c r="C22" s="301"/>
      <c r="D22" s="302"/>
    </row>
    <row r="23" spans="2:5" ht="32.25" thickBot="1" x14ac:dyDescent="0.3">
      <c r="B23" s="114"/>
      <c r="C23" s="61" t="s">
        <v>65</v>
      </c>
      <c r="D23" s="68"/>
    </row>
    <row r="24" spans="2:5" ht="63.75" thickBot="1" x14ac:dyDescent="0.3">
      <c r="B24" s="114"/>
      <c r="C24" s="60" t="s">
        <v>66</v>
      </c>
      <c r="D24" s="68"/>
    </row>
    <row r="25" spans="2:5" ht="32.25" thickBot="1" x14ac:dyDescent="0.3">
      <c r="B25" s="114"/>
      <c r="C25" s="60" t="s">
        <v>67</v>
      </c>
      <c r="D25" s="68"/>
    </row>
    <row r="26" spans="2:5" ht="16.149999999999999" customHeight="1" x14ac:dyDescent="0.25">
      <c r="B26" s="114"/>
      <c r="C26" s="161"/>
      <c r="D26" s="316">
        <f>SUM(D23:D25)</f>
        <v>0</v>
      </c>
      <c r="E26" s="296" t="str">
        <f>IF(D26=D3,"OK: la somme de la répartition par lieux de délivrance est égale au nombre d'autotests délivrés","Erreur: la somme de la répartition par lieu de délivrance n'est pas égale au nombre d'autotests délivrés")</f>
        <v>OK: la somme de la répartition par lieux de délivrance est égale au nombre d'autotests délivrés</v>
      </c>
    </row>
    <row r="27" spans="2:5" ht="16.149999999999999" customHeight="1" thickBot="1" x14ac:dyDescent="0.3">
      <c r="B27" s="114"/>
      <c r="C27" s="162"/>
      <c r="D27" s="317"/>
      <c r="E27" s="297"/>
    </row>
    <row r="28" spans="2:5" ht="15" customHeight="1" thickBot="1" x14ac:dyDescent="0.3">
      <c r="B28" s="114"/>
      <c r="C28" s="163"/>
      <c r="D28" s="164"/>
    </row>
    <row r="29" spans="2:5" ht="32.25" thickBot="1" x14ac:dyDescent="0.3">
      <c r="B29" s="114"/>
      <c r="C29" s="60" t="s">
        <v>99</v>
      </c>
      <c r="D29" s="68"/>
    </row>
    <row r="30" spans="2:5" ht="16.5" thickBot="1" x14ac:dyDescent="0.3">
      <c r="B30" s="62"/>
      <c r="C30" s="147"/>
      <c r="D30" s="64"/>
    </row>
    <row r="31" spans="2:5" ht="31.15" customHeight="1" thickBot="1" x14ac:dyDescent="0.3">
      <c r="B31" s="313" t="s">
        <v>78</v>
      </c>
      <c r="C31" s="314"/>
      <c r="D31" s="315"/>
    </row>
    <row r="32" spans="2:5" ht="32.25" thickBot="1" x14ac:dyDescent="0.3">
      <c r="B32" s="114"/>
      <c r="C32" s="60" t="s">
        <v>68</v>
      </c>
      <c r="D32" s="68"/>
    </row>
    <row r="33" spans="2:5" ht="32.25" thickBot="1" x14ac:dyDescent="0.3">
      <c r="B33" s="114"/>
      <c r="C33" s="60" t="s">
        <v>69</v>
      </c>
      <c r="D33" s="68"/>
    </row>
    <row r="34" spans="2:5" ht="32.25" thickBot="1" x14ac:dyDescent="0.3">
      <c r="B34" s="114"/>
      <c r="C34" s="60" t="s">
        <v>70</v>
      </c>
      <c r="D34" s="68"/>
    </row>
    <row r="35" spans="2:5" ht="32.25" thickBot="1" x14ac:dyDescent="0.3">
      <c r="B35" s="114"/>
      <c r="C35" s="60" t="s">
        <v>71</v>
      </c>
      <c r="D35" s="68"/>
    </row>
    <row r="36" spans="2:5" ht="32.25" thickBot="1" x14ac:dyDescent="0.3">
      <c r="B36" s="114"/>
      <c r="C36" s="60" t="s">
        <v>72</v>
      </c>
      <c r="D36" s="68"/>
    </row>
    <row r="37" spans="2:5" ht="48" thickBot="1" x14ac:dyDescent="0.3">
      <c r="B37" s="114"/>
      <c r="C37" s="60" t="s">
        <v>73</v>
      </c>
      <c r="D37" s="68"/>
    </row>
    <row r="38" spans="2:5" ht="36.6" customHeight="1" thickBot="1" x14ac:dyDescent="0.3">
      <c r="B38" s="114"/>
      <c r="C38" s="165"/>
      <c r="D38" s="150">
        <f>SUM(D32:D37)</f>
        <v>0</v>
      </c>
      <c r="E38" s="153" t="str">
        <f>IF(D38=D3,"OK: la somme de la répartition par public est égale au nombre d'autotests délivrés","Erreur: la somme de la répartition par public n'est pas égale au nombre d'autotests délivrés")</f>
        <v>OK: la somme de la répartition par public est égale au nombre d'autotests délivrés</v>
      </c>
    </row>
    <row r="39" spans="2:5" ht="15.75" thickBot="1" x14ac:dyDescent="0.3">
      <c r="B39" s="166"/>
      <c r="C39" s="167"/>
      <c r="D39" s="168"/>
    </row>
    <row r="40" spans="2:5" ht="31.15" customHeight="1" thickBot="1" x14ac:dyDescent="0.3">
      <c r="B40" s="300" t="s">
        <v>87</v>
      </c>
      <c r="C40" s="302"/>
      <c r="D40" s="68"/>
    </row>
    <row r="41" spans="2:5" ht="55.15" customHeight="1" thickBot="1" x14ac:dyDescent="0.3">
      <c r="B41" s="309" t="s">
        <v>91</v>
      </c>
      <c r="C41" s="310"/>
      <c r="D41" s="68"/>
    </row>
    <row r="42" spans="2:5" ht="43.15" customHeight="1" thickBot="1" x14ac:dyDescent="0.3">
      <c r="B42" s="311" t="s">
        <v>90</v>
      </c>
      <c r="C42" s="312"/>
      <c r="D42" s="68"/>
    </row>
    <row r="43" spans="2:5" ht="48" thickBot="1" x14ac:dyDescent="0.3">
      <c r="B43" s="114"/>
      <c r="C43" s="115" t="s">
        <v>127</v>
      </c>
      <c r="D43" s="68"/>
    </row>
    <row r="44" spans="2:5" ht="79.5" thickBot="1" x14ac:dyDescent="0.3">
      <c r="B44" s="114"/>
      <c r="C44" s="60" t="s">
        <v>128</v>
      </c>
      <c r="D44" s="68"/>
    </row>
    <row r="45" spans="2:5" ht="63.75" thickBot="1" x14ac:dyDescent="0.3">
      <c r="B45" s="114"/>
      <c r="C45" s="60" t="s">
        <v>129</v>
      </c>
      <c r="D45" s="68"/>
    </row>
    <row r="46" spans="2:5" ht="15.75" thickBot="1" x14ac:dyDescent="0.3">
      <c r="B46" s="169"/>
      <c r="C46" s="170"/>
      <c r="D46" s="171"/>
    </row>
    <row r="47" spans="2:5" ht="78" customHeight="1" x14ac:dyDescent="0.25"/>
    <row r="48" spans="2:5" ht="39" customHeight="1" x14ac:dyDescent="0.25"/>
    <row r="50" spans="4:4" ht="78" customHeight="1" x14ac:dyDescent="0.25"/>
    <row r="51" spans="4:4" ht="15.75" x14ac:dyDescent="0.25">
      <c r="D51" s="136"/>
    </row>
  </sheetData>
  <sheetProtection algorithmName="SHA-512" hashValue="bcXn+FnXs/JMeFemsoin7z9uQRLjTpuV3GCS1SGZPvIhvSArzmOjBO7JB7WpqwnzdL7WMDlxlMkHcw0mXP58uA==" saltValue="IkcVYNaZF5CL8LKuTTzA4g==" spinCount="100000" sheet="1" objects="1" scenarios="1"/>
  <mergeCells count="15">
    <mergeCell ref="B41:C41"/>
    <mergeCell ref="B42:C42"/>
    <mergeCell ref="B31:D31"/>
    <mergeCell ref="B40:C40"/>
    <mergeCell ref="B12:C12"/>
    <mergeCell ref="B22:D22"/>
    <mergeCell ref="D26:D27"/>
    <mergeCell ref="E26:E27"/>
    <mergeCell ref="B10:C10"/>
    <mergeCell ref="B15:D15"/>
    <mergeCell ref="D19:D20"/>
    <mergeCell ref="B1:D1"/>
    <mergeCell ref="B3:C3"/>
    <mergeCell ref="B7:C7"/>
    <mergeCell ref="B5:C5"/>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
  <sheetViews>
    <sheetView workbookViewId="0"/>
  </sheetViews>
  <sheetFormatPr baseColWidth="10" defaultRowHeight="15" x14ac:dyDescent="0.25"/>
  <sheetData/>
  <sheetProtection algorithmName="SHA-512" hashValue="YwOflKaSF56Q8yhGBXVqel2/tA9EbcRi4IMW2ke+FyR26t5ZgY5s44OeNnY4Hazmn32hcqlsLd7y1l9I1CWg8w==" saltValue="40Xw4DmMoDhsUmHztsX6XA=="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B1:B8"/>
  <sheetViews>
    <sheetView workbookViewId="0">
      <selection activeCell="B6" sqref="B6"/>
    </sheetView>
  </sheetViews>
  <sheetFormatPr baseColWidth="10" defaultRowHeight="15" x14ac:dyDescent="0.25"/>
  <cols>
    <col min="2" max="2" width="115.7109375" customWidth="1"/>
  </cols>
  <sheetData>
    <row r="1" spans="2:2" thickBot="1" x14ac:dyDescent="0.35">
      <c r="B1" s="66" t="s">
        <v>75</v>
      </c>
    </row>
    <row r="2" spans="2:2" ht="202.15" customHeight="1" thickBot="1" x14ac:dyDescent="0.35">
      <c r="B2" s="67"/>
    </row>
    <row r="3" spans="2:2" thickBot="1" x14ac:dyDescent="0.35">
      <c r="B3" s="66" t="s">
        <v>76</v>
      </c>
    </row>
    <row r="4" spans="2:2" ht="207.6" customHeight="1" thickBot="1" x14ac:dyDescent="0.3">
      <c r="B4" s="67"/>
    </row>
    <row r="5" spans="2:2" ht="15.75" thickBot="1" x14ac:dyDescent="0.3">
      <c r="B5" s="66" t="s">
        <v>77</v>
      </c>
    </row>
    <row r="6" spans="2:2" ht="234.6" customHeight="1" thickBot="1" x14ac:dyDescent="0.3">
      <c r="B6" s="67"/>
    </row>
    <row r="7" spans="2:2" ht="15.75" thickBot="1" x14ac:dyDescent="0.3">
      <c r="B7" s="66" t="s">
        <v>130</v>
      </c>
    </row>
    <row r="8" spans="2:2" ht="219" customHeight="1" thickBot="1" x14ac:dyDescent="0.3">
      <c r="B8" s="100"/>
    </row>
  </sheetData>
  <sheetProtection algorithmName="SHA-512" hashValue="ODBcpTrQfb6YsGBDsCzrSnW878FB7+Zaf5jPDcQKv1uIMXZBmasRNW0vRNRkSum01+n5hjFKpB9tdPZkq5eayA==" saltValue="tc0UCwxUZVq5kZ0zoJ1+R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consignes</vt:lpstr>
      <vt:lpstr>Structure</vt:lpstr>
      <vt:lpstr>Activité dépistage</vt:lpstr>
      <vt:lpstr>Répartition TROD VIH</vt:lpstr>
      <vt:lpstr>Répartition TROD VHC</vt:lpstr>
      <vt:lpstr>Répartition TROD VHB</vt:lpstr>
      <vt:lpstr>Autotest VIH</vt:lpstr>
      <vt:lpstr>Feuil1</vt:lpstr>
      <vt:lpstr>Commentaires</vt:lpstr>
    </vt:vector>
  </TitlesOfParts>
  <Company>PPT/DSI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LAVIN, Lionel (DGS/SP/SP2)</dc:creator>
  <cp:lastModifiedBy>ORSINI FLORENCE (CNAM / Paris)</cp:lastModifiedBy>
  <cp:lastPrinted>2022-01-03T13:21:07Z</cp:lastPrinted>
  <dcterms:created xsi:type="dcterms:W3CDTF">2021-11-19T13:33:19Z</dcterms:created>
  <dcterms:modified xsi:type="dcterms:W3CDTF">2022-01-06T09:35:49Z</dcterms:modified>
</cp:coreProperties>
</file>