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O:\DOSA\DOSA-MS\PERSONNES AGEES\31. CRT - centre de ressources territorial\10. AMI 2026\2. AMI CRT mars 2026\4. AMI dossier de candidature\"/>
    </mc:Choice>
  </mc:AlternateContent>
  <xr:revisionPtr revIDLastSave="0" documentId="13_ncr:1_{1163FE9F-7290-47E9-9206-1426BBD9CED1}" xr6:coauthVersionLast="47" xr6:coauthVersionMax="47" xr10:uidLastSave="{00000000-0000-0000-0000-000000000000}"/>
  <bookViews>
    <workbookView xWindow="-120" yWindow="-120" windowWidth="29040" windowHeight="15720" activeTab="1" xr2:uid="{00000000-000D-0000-FFFF-FFFF00000000}"/>
  </bookViews>
  <sheets>
    <sheet name="A lire AMI" sheetId="3" r:id="rId1"/>
    <sheet name="Dossier de candidature" sheetId="2" r:id="rId2"/>
  </sheets>
  <definedNames>
    <definedName name="_xlnm.Print_Area" localSheetId="0">'A lire AMI'!$A$1:$Q$34</definedName>
    <definedName name="_xlnm.Print_Area" localSheetId="1">'Dossier de candidature'!$A$3:$P$535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8" i="2" l="1"/>
  <c r="J22" i="2"/>
  <c r="K422" i="2"/>
  <c r="H422" i="2"/>
  <c r="H399" i="2" l="1"/>
  <c r="H407" i="2" l="1"/>
  <c r="H403" i="2"/>
  <c r="H370" i="2"/>
  <c r="H366" i="2"/>
  <c r="H358" i="2"/>
  <c r="B463" i="2"/>
  <c r="E463" i="2"/>
  <c r="H326" i="2"/>
  <c r="H314" i="2"/>
  <c r="H310" i="2"/>
  <c r="K310" i="2"/>
  <c r="F120" i="2" l="1"/>
  <c r="B433" i="2" l="1"/>
  <c r="H387" i="2"/>
  <c r="K407" i="2"/>
  <c r="K403" i="2"/>
  <c r="K399" i="2"/>
  <c r="K395" i="2"/>
  <c r="H395" i="2"/>
  <c r="K391" i="2"/>
  <c r="H391" i="2"/>
  <c r="K387" i="2"/>
  <c r="H383" i="2"/>
  <c r="K383" i="2"/>
  <c r="K384" i="2"/>
  <c r="K379" i="2"/>
  <c r="K370" i="2"/>
  <c r="K366" i="2"/>
  <c r="K362" i="2"/>
  <c r="K358" i="2"/>
  <c r="K352" i="2"/>
  <c r="K348" i="2"/>
  <c r="K344" i="2"/>
  <c r="K340" i="2"/>
  <c r="K336" i="2"/>
  <c r="K330" i="2"/>
  <c r="K326" i="2"/>
  <c r="K322" i="2"/>
  <c r="K318" i="2"/>
  <c r="K314" i="2"/>
  <c r="K306" i="2"/>
  <c r="L138" i="2"/>
  <c r="K111" i="2"/>
  <c r="H379" i="2"/>
  <c r="H362" i="2"/>
  <c r="H352" i="2"/>
  <c r="H348" i="2"/>
  <c r="H344" i="2"/>
  <c r="H340" i="2"/>
  <c r="H336" i="2"/>
  <c r="H330" i="2"/>
  <c r="H322" i="2"/>
  <c r="H318" i="2"/>
  <c r="H306" i="2"/>
  <c r="H111" i="2"/>
  <c r="O138" i="2"/>
  <c r="G167" i="2"/>
  <c r="G161" i="2"/>
  <c r="G155" i="2"/>
  <c r="G149" i="2"/>
  <c r="G143" i="2"/>
  <c r="H117" i="2"/>
  <c r="K81" i="2" l="1"/>
  <c r="K80" i="2"/>
  <c r="K84" i="2"/>
  <c r="K83" i="2"/>
  <c r="H83" i="2"/>
  <c r="H80" i="2"/>
  <c r="H74" i="2"/>
  <c r="K78" i="2"/>
  <c r="K77" i="2"/>
  <c r="H77" i="2"/>
  <c r="K75" i="2"/>
  <c r="K74" i="2"/>
  <c r="H71" i="2"/>
  <c r="K72" i="2"/>
  <c r="K71" i="2"/>
  <c r="H68" i="2"/>
  <c r="K69" i="2"/>
  <c r="K68" i="2"/>
  <c r="K65" i="2"/>
  <c r="H64" i="2"/>
  <c r="K64" i="2"/>
  <c r="K62" i="2"/>
  <c r="K61" i="2"/>
  <c r="H61" i="2"/>
  <c r="H41" i="2" l="1"/>
  <c r="N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anna.boisgillot
</author>
  </authors>
  <commentList>
    <comment ref="B437" authorId="0" shapeId="0" xr:uid="{00000000-0006-0000-0200-000003000000}">
      <text>
        <r>
          <rPr>
            <sz val="9"/>
            <color indexed="81"/>
            <rFont val="Tahoma"/>
            <family val="2"/>
          </rPr>
          <t xml:space="preserve">https://www.occitanie.ars.sante.fr/viatrajectoire-mon-admission-simplifiee-en-ehpad
</t>
        </r>
      </text>
    </comment>
    <comment ref="B497" authorId="0" shapeId="0" xr:uid="{00000000-0006-0000-0200-000004000000}">
      <text>
        <r>
          <rPr>
            <sz val="8"/>
            <color indexed="81"/>
            <rFont val="Tahoma"/>
            <family val="2"/>
          </rPr>
          <t xml:space="preserve">Les porteurs de projets sélectionnés recevront des crédits « starter » pour financer un cadre de santé ou un chargé de mission travaillant sur le montage du projet le temps d’en finaliser sa construction pour répondre à l’AAC. 
Ces crédits pourront également financer des petits matériels et/ou équipement nécessaires à la préparation et au démarrage de la mission de CRT. 
Le montant de ces crédits sera calculé au regard de la capacité du porteur, de son territoire d’intervention et des besoins couverts estimés proposés par le candidat dans la </t>
        </r>
        <r>
          <rPr>
            <b/>
            <sz val="8"/>
            <color indexed="81"/>
            <rFont val="Tahoma"/>
            <family val="2"/>
          </rPr>
          <t>limite de 80 000 euros par lauréat de l’AMI. s'agissant des CRT et celle de 36 000 euros pour les DRT</t>
        </r>
      </text>
    </comment>
  </commentList>
</comments>
</file>

<file path=xl/sharedStrings.xml><?xml version="1.0" encoding="utf-8"?>
<sst xmlns="http://schemas.openxmlformats.org/spreadsheetml/2006/main" count="422" uniqueCount="203">
  <si>
    <t>Accessibilité financière</t>
  </si>
  <si>
    <t>Ressources médicales</t>
  </si>
  <si>
    <t>Présence d'un IDEC</t>
  </si>
  <si>
    <t>Présence d'un IDE de nuit</t>
  </si>
  <si>
    <t>Précisez</t>
  </si>
  <si>
    <t>Expertises, capacités d'innovation et pratiques vertueuses</t>
  </si>
  <si>
    <t>Ce diagnostic a-t-il été réalisé avec le DAC de votre département ?</t>
  </si>
  <si>
    <t>Remarques/compléments d'information que vous souhaitez porter à la connaissance de l'ARS</t>
  </si>
  <si>
    <t>Est-ce que votre CD propose un dispositif de téléassistance aux personnes âgées à domicile ?</t>
  </si>
  <si>
    <t>Gestion des situations d'urgence ou de crise</t>
  </si>
  <si>
    <t>Centre 15</t>
  </si>
  <si>
    <t xml:space="preserve">Sécurisation du domicile et adaptation du logement </t>
  </si>
  <si>
    <t>Coordination renforcée</t>
  </si>
  <si>
    <t>Continuité du projet de vie / lutte contre l'isolement</t>
  </si>
  <si>
    <t xml:space="preserve">Soutien de l'aidant </t>
  </si>
  <si>
    <t>Quel SI utilisez-vous actuellement ?</t>
  </si>
  <si>
    <t>Bénéficiez-vous de financements CFPPA pour développer des actions dans les champs précités correspondant au volet 1 ?</t>
  </si>
  <si>
    <t>Formation</t>
  </si>
  <si>
    <t>Autres</t>
  </si>
  <si>
    <t>Dossier de candidature</t>
  </si>
  <si>
    <t>INFORMATIONS A LIRE AVANT DE REPONDRE A L'AMI</t>
  </si>
  <si>
    <t xml:space="preserve">ars-oc-crt@ars.sante.fr   </t>
  </si>
  <si>
    <t xml:space="preserve">Ce dossier de candidature sera à transmettre par voie électronique à : </t>
  </si>
  <si>
    <t xml:space="preserve">Le présent dossier pourra être accompagné de tout document permettant de décrire de manière complète le projet. </t>
  </si>
  <si>
    <t>9 chiffres</t>
  </si>
  <si>
    <t>Prénom, NOM</t>
  </si>
  <si>
    <t>Adresse</t>
  </si>
  <si>
    <t>CP</t>
  </si>
  <si>
    <t>Commune</t>
  </si>
  <si>
    <t>Statut juridique de l'établissement</t>
  </si>
  <si>
    <t>Adresse mail</t>
  </si>
  <si>
    <t>Fonction</t>
  </si>
  <si>
    <t>N° téléphone</t>
  </si>
  <si>
    <t>Statut</t>
  </si>
  <si>
    <t>N° SIRET</t>
  </si>
  <si>
    <t>Identité du gestionnaire</t>
  </si>
  <si>
    <t>N° FINESS juridique</t>
  </si>
  <si>
    <t>Adresse du siège</t>
  </si>
  <si>
    <t>Représentant légal</t>
  </si>
  <si>
    <t>Profil du candidat</t>
  </si>
  <si>
    <t>liste déroulante</t>
  </si>
  <si>
    <t>N° FINESS géographique</t>
  </si>
  <si>
    <t>Adresse de la structure</t>
  </si>
  <si>
    <t>Responsable du suivi 
du présent dossier</t>
  </si>
  <si>
    <t>\</t>
  </si>
  <si>
    <t>Identité de la structure</t>
  </si>
  <si>
    <r>
      <t xml:space="preserve">L'EHPAD porteur ou partenaire est </t>
    </r>
    <r>
      <rPr>
        <b/>
        <sz val="11"/>
        <color theme="1"/>
        <rFont val="Calibri"/>
        <family val="2"/>
        <scheme val="minor"/>
      </rPr>
      <t>habilité à 50% à l'aide sociale ?</t>
    </r>
  </si>
  <si>
    <t>Liste déroulante</t>
  </si>
  <si>
    <t>Pour l'ensemble des porteurs, joindre les attestations d'engagement des services à domicile.</t>
  </si>
  <si>
    <t>Pièces à annexer au dossier :</t>
  </si>
  <si>
    <t>Présence d'un médecin coordonateur dédié à la mission de CRT</t>
  </si>
  <si>
    <t>Rôle du méd-co</t>
  </si>
  <si>
    <t>Précisez les modalités de fonctionnement actuel de ce temps d'IDE de nuit et expliquez le rôle envisagé dans le volet 2</t>
  </si>
  <si>
    <t>Fonctionnement actuel</t>
  </si>
  <si>
    <t>Rôle volet 2</t>
  </si>
  <si>
    <t>Equipement de la structure</t>
  </si>
  <si>
    <t>Avez-vous prévus des places d'HT ou des chambres pour une situation d'urgence pour les PA du volet 2 ?</t>
  </si>
  <si>
    <t xml:space="preserve">Places d'accueil de jour ? </t>
  </si>
  <si>
    <r>
      <t xml:space="preserve">Disposez-vous d'un PASA?
</t>
    </r>
    <r>
      <rPr>
        <sz val="8"/>
        <color theme="1"/>
        <rFont val="Calibri"/>
        <family val="2"/>
        <scheme val="minor"/>
      </rPr>
      <t>(pôle d'activités et de soins adaptés)</t>
    </r>
  </si>
  <si>
    <r>
      <t xml:space="preserve">Disposez-vous d'une UHR?
</t>
    </r>
    <r>
      <rPr>
        <sz val="8"/>
        <color theme="1"/>
        <rFont val="Calibri"/>
        <family val="2"/>
        <scheme val="minor"/>
      </rPr>
      <t>(unité d'hébergement renforcée)</t>
    </r>
  </si>
  <si>
    <r>
      <t xml:space="preserve">Disposez-vous d'un UVP?
</t>
    </r>
    <r>
      <rPr>
        <sz val="8"/>
        <color theme="1"/>
        <rFont val="Calibri"/>
        <family val="2"/>
        <scheme val="minor"/>
      </rPr>
      <t>(unité de vie protégée)</t>
    </r>
  </si>
  <si>
    <r>
      <t xml:space="preserve">Disposez-vous d'une PFR?
</t>
    </r>
    <r>
      <rPr>
        <sz val="8"/>
        <color theme="1"/>
        <rFont val="Calibri"/>
        <family val="2"/>
        <scheme val="minor"/>
      </rPr>
      <t>(plateforme d'accompagnement et de répit)</t>
    </r>
  </si>
  <si>
    <t>Disposez-vous d'espaces communs qui pourraient être utilisés pour les volets 1 et 2 ?</t>
  </si>
  <si>
    <t>I. IDENTIFICATION DU DEMANDEUR</t>
  </si>
  <si>
    <r>
      <t xml:space="preserve">Des actions sur la </t>
    </r>
    <r>
      <rPr>
        <b/>
        <sz val="11"/>
        <color theme="1"/>
        <rFont val="Calibri"/>
        <family val="2"/>
        <scheme val="minor"/>
      </rPr>
      <t>prévention</t>
    </r>
    <r>
      <rPr>
        <sz val="11"/>
        <color theme="1"/>
        <rFont val="Calibri"/>
        <family val="2"/>
        <scheme val="minor"/>
      </rPr>
      <t xml:space="preserve"> ont-elles été développées? </t>
    </r>
  </si>
  <si>
    <r>
      <t xml:space="preserve">Des actions sur la </t>
    </r>
    <r>
      <rPr>
        <b/>
        <sz val="11"/>
        <color theme="1"/>
        <rFont val="Calibri"/>
        <family val="2"/>
        <scheme val="minor"/>
      </rPr>
      <t>bientraitance</t>
    </r>
    <r>
      <rPr>
        <sz val="11"/>
        <color theme="1"/>
        <rFont val="Calibri"/>
        <family val="2"/>
        <scheme val="minor"/>
      </rPr>
      <t xml:space="preserve"> ont-elles été développées? </t>
    </r>
  </si>
  <si>
    <r>
      <t xml:space="preserve">Places d'hébergement temporaire ?
</t>
    </r>
    <r>
      <rPr>
        <sz val="8"/>
        <color theme="1"/>
        <rFont val="Calibri"/>
        <family val="2"/>
        <scheme val="minor"/>
      </rPr>
      <t>(HT)</t>
    </r>
  </si>
  <si>
    <t>Avez-vous identifié votre territoire d'intervention ?</t>
  </si>
  <si>
    <t>Documents obligatoires à joindre au dossier</t>
  </si>
  <si>
    <t>Création des Centres de ressources territoriaux pour les personnes âgées</t>
  </si>
  <si>
    <r>
      <t xml:space="preserve">Avez-vous réalisé votre </t>
    </r>
    <r>
      <rPr>
        <b/>
        <sz val="11"/>
        <color theme="1"/>
        <rFont val="Calibri"/>
        <family val="2"/>
        <scheme val="minor"/>
      </rPr>
      <t>diagnostic territorial</t>
    </r>
    <r>
      <rPr>
        <sz val="11"/>
        <color theme="1"/>
        <rFont val="Calibri"/>
        <family val="2"/>
        <scheme val="minor"/>
      </rPr>
      <t xml:space="preserve"> ?</t>
    </r>
  </si>
  <si>
    <t>II. PREREQUIS ATTENDUS POUR LA MISSION DE CRT</t>
  </si>
  <si>
    <t>1. Prérequis relatifs à la situation du porteur</t>
  </si>
  <si>
    <t>2. Territoire d'intervention</t>
  </si>
  <si>
    <t>3. Diagnostic territorial</t>
  </si>
  <si>
    <t>4. Partenariats</t>
  </si>
  <si>
    <t>Coordination locale</t>
  </si>
  <si>
    <r>
      <t>L’hospitalisation à domicile (HAD)</t>
    </r>
    <r>
      <rPr>
        <sz val="9"/>
        <color theme="1"/>
        <rFont val="Calibri"/>
        <family val="2"/>
        <scheme val="minor"/>
      </rPr>
      <t xml:space="preserve"> </t>
    </r>
  </si>
  <si>
    <r>
      <rPr>
        <b/>
        <sz val="11"/>
        <color theme="1"/>
        <rFont val="Calibri"/>
        <family val="2"/>
        <scheme val="minor"/>
      </rPr>
      <t>D</t>
    </r>
    <r>
      <rPr>
        <sz val="11"/>
        <color theme="1"/>
        <rFont val="Calibri"/>
        <family val="2"/>
        <scheme val="minor"/>
      </rPr>
      <t>ispositifs d’</t>
    </r>
    <r>
      <rPr>
        <b/>
        <sz val="11"/>
        <color theme="1"/>
        <rFont val="Calibri"/>
        <family val="2"/>
        <scheme val="minor"/>
      </rPr>
      <t>a</t>
    </r>
    <r>
      <rPr>
        <sz val="11"/>
        <color theme="1"/>
        <rFont val="Calibri"/>
        <family val="2"/>
        <scheme val="minor"/>
      </rPr>
      <t xml:space="preserve">ppui à la </t>
    </r>
    <r>
      <rPr>
        <b/>
        <sz val="11"/>
        <color theme="1"/>
        <rFont val="Calibri"/>
        <family val="2"/>
        <scheme val="minor"/>
      </rPr>
      <t>c</t>
    </r>
    <r>
      <rPr>
        <sz val="11"/>
        <color theme="1"/>
        <rFont val="Calibri"/>
        <family val="2"/>
        <scheme val="minor"/>
      </rPr>
      <t xml:space="preserve">oordination 
</t>
    </r>
    <r>
      <rPr>
        <sz val="9"/>
        <color theme="1"/>
        <rFont val="Calibri"/>
        <family val="2"/>
        <scheme val="minor"/>
      </rPr>
      <t xml:space="preserve">(DAC). Rassemble le dispositif MAIA, la plateforme territoriale d’appui (PTA), la coordination territoriale </t>
    </r>
  </si>
  <si>
    <t>Commune et intercommunalité</t>
  </si>
  <si>
    <t>Equipes spécialisées Alzheimer (ESA)</t>
  </si>
  <si>
    <t>Equipes spécialisées maladies neurodégénératives (ESMND)</t>
  </si>
  <si>
    <t>Equipes d’appui en adaptation et réadaptation (EAAR)</t>
  </si>
  <si>
    <t>Equipes médico-sociales APA</t>
  </si>
  <si>
    <t>Établissement d'hébergement pour personnes âgées dépendantes (EHPAD)</t>
  </si>
  <si>
    <t>Équipe mobile de soins palliatifs (EMSP)</t>
  </si>
  <si>
    <t>Equipes mobiles de gériatrie (EMG)</t>
  </si>
  <si>
    <t>Equipes mobiles d’hygiène (EMH)</t>
  </si>
  <si>
    <t>Etablissements de santé (MCO/SMR/USLD/UCC) et notamment les hôpitaux de proximité</t>
  </si>
  <si>
    <t>Etablissements et services de santé mentale</t>
  </si>
  <si>
    <t>Médecin traitant</t>
  </si>
  <si>
    <t>Communautés professionnelles territoriales de santé (CPTS)</t>
  </si>
  <si>
    <t>Centres de santé</t>
  </si>
  <si>
    <t>Equipe santé du territoire</t>
  </si>
  <si>
    <t>Pharmacies d’officines</t>
  </si>
  <si>
    <t>Plateformes d'accompagnement et de répit (PFR)</t>
  </si>
  <si>
    <t>Associations d’aide aux aidants</t>
  </si>
  <si>
    <t>Représentants du CVS</t>
  </si>
  <si>
    <t>Autres acteurs proposant du répit au domicile</t>
  </si>
  <si>
    <t>Associations</t>
  </si>
  <si>
    <t>Caisses et mutuelles</t>
  </si>
  <si>
    <t>Associations dédiées</t>
  </si>
  <si>
    <t>Conseil départemental</t>
  </si>
  <si>
    <t>Filière de soins</t>
  </si>
  <si>
    <t>Professionnels libéraux</t>
  </si>
  <si>
    <t>Prévention de la perte d'autonomie</t>
  </si>
  <si>
    <t>Aide aux aidants</t>
  </si>
  <si>
    <t>Vie sociale et citoyenne</t>
  </si>
  <si>
    <t>Institutionnel et financiers</t>
  </si>
  <si>
    <t>Autres partenaires</t>
  </si>
  <si>
    <t>*</t>
  </si>
  <si>
    <t>Avez-vous prévus des actions pour prévenir les chutes à domicile et en EHPAD ?</t>
  </si>
  <si>
    <t xml:space="preserve">Organisez-vous des consultations avancées de professionnels de santé spécialisés, paramédicaux ou autres professionnels du soin au sein de l’EHPAD accessibles aux personnes âgées vivant à leur domicile ? </t>
  </si>
  <si>
    <t xml:space="preserve">Avez-vous déjà mené des actions financées par la CFPPA ? </t>
  </si>
  <si>
    <r>
      <t xml:space="preserve">Favoriser l’accès des personnes âgées aux soins et à la prévention - </t>
    </r>
    <r>
      <rPr>
        <b/>
        <sz val="12"/>
        <color rgb="FFFF0000"/>
        <rFont val="Calibri"/>
        <family val="2"/>
        <scheme val="minor"/>
      </rPr>
      <t>Socle de prestations obligatoires :</t>
    </r>
  </si>
  <si>
    <r>
      <t xml:space="preserve">Lutter contre l’isolement des personnes âgées et de leurs aidants - </t>
    </r>
    <r>
      <rPr>
        <b/>
        <sz val="12"/>
        <color rgb="FFFF0000"/>
        <rFont val="Calibri"/>
        <family val="2"/>
        <scheme val="minor"/>
      </rPr>
      <t>Socle de prestations obligatoires :</t>
    </r>
  </si>
  <si>
    <t>Avez-vous identifié les EHPAD qui ont mené des actions fortes sur le territoire et que le porteur envisage de déployer ?</t>
  </si>
  <si>
    <t>Avez-vous envisagé des solutions de transports ?</t>
  </si>
  <si>
    <t>D'autres actions complémentaires sont-elles envisagées ?</t>
  </si>
  <si>
    <t>Avez-vous prévu des actions pour développer l’accès au numérique ?</t>
  </si>
  <si>
    <t>Avez-vous prévu des actions spécifiques en direction des aidants obligatoirement en lien avec la PFR ?</t>
  </si>
  <si>
    <t xml:space="preserve">Avez-vous prévu des actions culturelles, ludiques et sportives ? </t>
  </si>
  <si>
    <t>Participez-vous au déploiement d’ICOPE ? </t>
  </si>
  <si>
    <r>
      <t xml:space="preserve">Contribuer à l’amélioration des pratiques professionnelles et au partage de bonnes pratiques – </t>
    </r>
    <r>
      <rPr>
        <b/>
        <sz val="12"/>
        <color rgb="FFFF0000"/>
        <rFont val="Calibri"/>
        <family val="2"/>
        <scheme val="minor"/>
      </rPr>
      <t>Socle de prestations obligatoires :</t>
    </r>
  </si>
  <si>
    <t>Avez-vous un partenariat actif avec l’EPS PA du département et suivi obligatoire des actions menées par ses équipes (ASSURE) ?</t>
  </si>
  <si>
    <t>6. Prestations obligatoires du volet 2</t>
  </si>
  <si>
    <t>Documents optionnels selon votre situation</t>
  </si>
  <si>
    <r>
      <t xml:space="preserve">Présenter les liens que les PFR ont déjà tissé avec les acteurs du territoire
</t>
    </r>
    <r>
      <rPr>
        <sz val="9"/>
        <color theme="1"/>
        <rFont val="Calibri"/>
        <family val="2"/>
        <scheme val="minor"/>
      </rPr>
      <t>&gt; équipe APA du CD, DAC, CCAS, services à domicile, …</t>
    </r>
  </si>
  <si>
    <t>CP de la commune de la structure</t>
  </si>
  <si>
    <r>
      <t xml:space="preserve">Des actions sur la </t>
    </r>
    <r>
      <rPr>
        <b/>
        <sz val="11"/>
        <color theme="1"/>
        <rFont val="Calibri"/>
        <family val="2"/>
        <scheme val="minor"/>
      </rPr>
      <t>QVCT</t>
    </r>
    <r>
      <rPr>
        <sz val="11"/>
        <color theme="1"/>
        <rFont val="Calibri"/>
        <family val="2"/>
        <scheme val="minor"/>
      </rPr>
      <t xml:space="preserve"> ont-elles été développées?
</t>
    </r>
    <r>
      <rPr>
        <sz val="8"/>
        <color theme="1"/>
        <rFont val="Calibri"/>
        <family val="2"/>
        <scheme val="minor"/>
      </rPr>
      <t>(Qualité de vie et des conditions de travail)</t>
    </r>
    <r>
      <rPr>
        <sz val="11"/>
        <color theme="1"/>
        <rFont val="Calibri"/>
        <family val="2"/>
        <scheme val="minor"/>
      </rPr>
      <t xml:space="preserve"> </t>
    </r>
  </si>
  <si>
    <t>Socle de prestations obligatoires à déployer :</t>
  </si>
  <si>
    <t>Autres actions complémentaires ou prestations optionnelles envisagées</t>
  </si>
  <si>
    <t>zone géo. + spécificités</t>
  </si>
  <si>
    <t>accessibilité</t>
  </si>
  <si>
    <t>besoins identifiés</t>
  </si>
  <si>
    <r>
      <rPr>
        <b/>
        <sz val="11"/>
        <rFont val="Calibri"/>
        <family val="2"/>
        <scheme val="minor"/>
      </rPr>
      <t xml:space="preserve">Décrivez le territoire d'intervention envisagé : </t>
    </r>
    <r>
      <rPr>
        <sz val="9"/>
        <rFont val="Calibri"/>
        <family val="2"/>
        <scheme val="minor"/>
      </rPr>
      <t xml:space="preserve">zone géographique et spécificités du territoire ; solutions pour assurer l'accessibilité des personnes à la structure ; besoins identifiés non couverts sur ce territoire ; ...   
</t>
    </r>
  </si>
  <si>
    <t>Avez-vous prévu des actions en faveur de la qualité de la vie au travail en direction des personnels à la fois de l’EHPAD et des services à domicile du territoire ?</t>
  </si>
  <si>
    <t>5. Prestations obligatoires du volet 1 à déployer</t>
  </si>
  <si>
    <t>Modalités d'admission envisagées</t>
  </si>
  <si>
    <t>Veuillez l'expliquer</t>
  </si>
  <si>
    <t xml:space="preserve">Quel modèle organisationnel de service envisagez-vous ? </t>
  </si>
  <si>
    <t>Envisagez-vous des recrutements ?</t>
  </si>
  <si>
    <t>Décrivez le rétroplanning envisagé jusqu'à l'ouverture de votre CRT</t>
  </si>
  <si>
    <t>Plateforme métiers de l'autonomie</t>
  </si>
  <si>
    <t>Présentation du SI cible</t>
  </si>
  <si>
    <t>Autre processus métier clé</t>
  </si>
  <si>
    <t>Gérer liste d'attente</t>
  </si>
  <si>
    <t>Planifier et tracer interventions au domicile</t>
  </si>
  <si>
    <t>Informer et coordonner les partenaires</t>
  </si>
  <si>
    <r>
      <rPr>
        <sz val="9"/>
        <color theme="1"/>
        <rFont val="Calibri"/>
        <family val="2"/>
        <scheme val="minor"/>
      </rPr>
      <t>Décrivez la solution numérique proposée pour :
&gt; gérer la liste d'attente
&gt; planifier et tracer les interventions des professionnels au domicile de l’usager,
&gt; informer et coordonner les partenaires,
&gt;Tout processus métier clé dans le cadre de la mission de CRT (volets 1 et 2)</t>
    </r>
    <r>
      <rPr>
        <sz val="11"/>
        <color theme="1"/>
        <rFont val="Calibri"/>
        <family val="2"/>
        <scheme val="minor"/>
      </rPr>
      <t xml:space="preserve">
 </t>
    </r>
  </si>
  <si>
    <t xml:space="preserve">Certains prérequis mentionnés dans cette partie ne peuvent être dans l'immédiat mis en œuvre, le porteur devra alors préciser les pistes envisagées, les moyens correspondants et les délais associés. </t>
  </si>
  <si>
    <t>Équipe mobile de soins psychiatriques pour personnes âgées (EMPPA)</t>
  </si>
  <si>
    <t>Avez-vous prévu des actions visant à favoriser l’usage de la télésanté ? </t>
  </si>
  <si>
    <t>Etes-vous équipé en matériel de télésanté ?</t>
  </si>
  <si>
    <t xml:space="preserve">Pour tout portage assuré par un service à domicile, joindre impérativement une attestation d'engagement de l'EHPAD partenaire. </t>
  </si>
  <si>
    <r>
      <t xml:space="preserve">Utiliserez-vous l'outil d'orientation </t>
    </r>
    <r>
      <rPr>
        <b/>
        <sz val="11"/>
        <color theme="1"/>
        <rFont val="Calibri"/>
        <family val="2"/>
        <scheme val="minor"/>
      </rPr>
      <t xml:space="preserve">ViaTrajectoire </t>
    </r>
    <r>
      <rPr>
        <sz val="11"/>
        <color theme="1"/>
        <rFont val="Calibri"/>
        <family val="2"/>
        <scheme val="minor"/>
      </rPr>
      <t xml:space="preserve">pour personnes âgées (VTPA)? </t>
    </r>
  </si>
  <si>
    <r>
      <t xml:space="preserve">Pour la mise en place du CRT  envisagez-vous d'utiliser </t>
    </r>
    <r>
      <rPr>
        <b/>
        <sz val="11"/>
        <color theme="1"/>
        <rFont val="Calibri"/>
        <family val="2"/>
        <scheme val="minor"/>
      </rPr>
      <t>SPICO</t>
    </r>
    <r>
      <rPr>
        <sz val="11"/>
        <color theme="1"/>
        <rFont val="Calibri"/>
        <family val="2"/>
        <scheme val="minor"/>
      </rPr>
      <t xml:space="preserve"> ?</t>
    </r>
  </si>
  <si>
    <r>
      <t>Quels out</t>
    </r>
    <r>
      <rPr>
        <b/>
        <sz val="11"/>
        <color theme="1"/>
        <rFont val="Calibri"/>
        <family val="2"/>
        <scheme val="minor"/>
      </rPr>
      <t>ils de partage d'information</t>
    </r>
    <r>
      <rPr>
        <sz val="11"/>
        <color theme="1"/>
        <rFont val="Calibri"/>
        <family val="2"/>
        <scheme val="minor"/>
      </rPr>
      <t xml:space="preserve"> utilisez-vous actuellement ? Et, avec quels partenaires ?</t>
    </r>
  </si>
  <si>
    <t>Quel est le montant des crédits "starter" demandé ?</t>
  </si>
  <si>
    <t>Précisez un montant en euros</t>
  </si>
  <si>
    <t>Décrivez la nature des dépenses envisagée avec ces crédits starter</t>
  </si>
  <si>
    <t xml:space="preserve">Joindre un budget prévisionnel </t>
  </si>
  <si>
    <t>Crédits "starter"</t>
  </si>
  <si>
    <t>Calendrier prévisionnel</t>
  </si>
  <si>
    <t>Communication</t>
  </si>
  <si>
    <t>Commentaires</t>
  </si>
  <si>
    <t xml:space="preserve">Avez-vous des remarques ou des compléments d'information à nous partager ? </t>
  </si>
  <si>
    <r>
      <t xml:space="preserve">Êtes-vous déjà </t>
    </r>
    <r>
      <rPr>
        <b/>
        <sz val="11"/>
        <color theme="1"/>
        <rFont val="Calibri"/>
        <family val="2"/>
        <scheme val="minor"/>
      </rPr>
      <t>centre de formation</t>
    </r>
    <r>
      <rPr>
        <sz val="11"/>
        <color theme="1"/>
        <rFont val="Calibri"/>
        <family val="2"/>
        <scheme val="minor"/>
      </rPr>
      <t>?</t>
    </r>
  </si>
  <si>
    <t>Maisons de santé pluri professionnelles (MSP) ou centre de santé</t>
  </si>
  <si>
    <t xml:space="preserve">  Date de clôture des dépôts de dossiers : 26 juin 2026</t>
  </si>
  <si>
    <t>Services autonomie à domicile aide et soins (SAAS)</t>
  </si>
  <si>
    <t>Services autonomie à domicile aide
 (SAD aide)</t>
  </si>
  <si>
    <t>Équipe parcours santé personnes âgées 
(EPS PA)</t>
  </si>
  <si>
    <t xml:space="preserve">Les ressources existantes (sanitaires, médico-sociales, sociales et du premier recours) intervenant ou susceptibles d'intervenir tout au long du parcours d'accompagnement  et de prise en charge de la personne âgées </t>
  </si>
  <si>
    <t>Les actions remarquables menées sur le territoires par les EHPAD, Services autonomies à domicile aide et soins, Services autonomie à domicile aide avec comme objectif d'en faire bénéficier d'autres partenaires,
Exemples : QVCT, ICOPE, Plan anti chutes, lutte contre la dépression, accompagnement psychologique, ouverture sur l'extérieur, actions innovantes,,,</t>
  </si>
  <si>
    <t xml:space="preserve">Les besoins actuels et à venir des personnes âgées et des professionnels pour assurer  cet accompagnement et cette prise en charge en insistant sur ceux qui ne trouvent pas de réponse ou des réponses insatisfaisantes ou insuffisantes </t>
  </si>
  <si>
    <t xml:space="preserve">La place et le rôle des acteurs du territoire </t>
  </si>
  <si>
    <t>Les prestations dispensées sur votre territoire d'intervention s'adressant aux personnes âgées et à leirs aidants et le(s) besoin(s) au(x)quel(s) elles répondent</t>
  </si>
  <si>
    <t>Si oui, précisez sur votre terrain d'intervention :</t>
  </si>
  <si>
    <t>Centres sur les aides techniques ou CICAT ou EqLAAT</t>
  </si>
  <si>
    <t>Quelle(s) solution(s) de transport avez-vous prévue(s)  ?</t>
  </si>
  <si>
    <t>7. Modèles organisationnels</t>
  </si>
  <si>
    <t xml:space="preserve">Décrivez les modalités d'animation et de  coordination au sein de l'équipe du CRT avec les services indiqués ? </t>
  </si>
  <si>
    <t>10. Transport des bénéficiaires</t>
  </si>
  <si>
    <t>11. Système d'information</t>
  </si>
  <si>
    <t xml:space="preserve">12. Complémentarité des modalités d'intervention </t>
  </si>
  <si>
    <t>Communauté régionale de pratiques</t>
  </si>
  <si>
    <t>Commentaires éventuels</t>
  </si>
  <si>
    <t>Enquêtes nationales et régionales sur l'activité des CRT</t>
  </si>
  <si>
    <t>Vous engagez-vous à renseigner les enquêtes nationales et régionales sur l'activité des CRT ?</t>
  </si>
  <si>
    <t>A quel cadrage opérationnel de l'ARS envisagez-vous de répondre pour ouvrir votre CRT?</t>
  </si>
  <si>
    <t>8. et 9. Ressources humaines requises et ouverture du CRT sur son environnement</t>
  </si>
  <si>
    <t>Est-ce que les professionnels peuvent accéder en moins de 30 minutes au domicile des personnes âgées de la file active cible du volet 2 ?</t>
  </si>
  <si>
    <t>Pour les personnes âgées du volet 1</t>
  </si>
  <si>
    <t>Pour les personnes âgées du volet 2</t>
  </si>
  <si>
    <t>Comment avez-vous prévu l'organisation de la participation des bénéficiaires du volet 2 aux actions du volet 1 ?</t>
  </si>
  <si>
    <t>De 13 à 15. Informations complémentaires</t>
  </si>
  <si>
    <t>Vous engagez-vous à rejoindre et à participer à la Communauté régionale de pratiques CRT ?</t>
  </si>
  <si>
    <t>Liste 
déroulante</t>
  </si>
  <si>
    <t>Vous engagez-vous à participer au tutorat proposé par la Communauté régionale des pratiques ?</t>
  </si>
  <si>
    <r>
      <t xml:space="preserve">Disposez-vous d'ores et déjà d'un plan de communication pour faire connaître votre activité auprès des acteurs de votre territoire ? 
</t>
    </r>
    <r>
      <rPr>
        <i/>
        <sz val="8"/>
        <color theme="1"/>
        <rFont val="Calibri"/>
        <family val="2"/>
        <scheme val="minor"/>
      </rPr>
      <t>Pour ce faire, des outils personnalisés seront produits par l'ARS pour chaque CRT</t>
    </r>
  </si>
  <si>
    <t>Appel à Manifestation d'Intérêt 2026</t>
  </si>
  <si>
    <t xml:space="preserve">Appel à Manifestation d'Intérêt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</si>
</sst>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0" x14ac:knownFonts="1">
    <font>
      <sz val="11"/>
      <color theme="1"/>
      <name val="Calibri"/>
      <family val="2"/>
      <scheme val="minor"/>
    </font>
    <font>
      <b/>
      <sz val="11"/>
      <color theme="1"/>
      <name val="Calibri"/>
      <family val="2"/>
      <scheme val="minor"/>
    </font>
    <font>
      <b/>
      <sz val="12"/>
      <color theme="1"/>
      <name val="Calibri"/>
      <family val="2"/>
      <scheme val="minor"/>
    </font>
    <font>
      <sz val="11"/>
      <color theme="0"/>
      <name val="Calibri"/>
      <family val="2"/>
      <scheme val="minor"/>
    </font>
    <font>
      <b/>
      <sz val="18"/>
      <color theme="1"/>
      <name val="Calibri"/>
      <family val="2"/>
      <scheme val="minor"/>
    </font>
    <font>
      <u/>
      <sz val="11"/>
      <color theme="10"/>
      <name val="Calibri"/>
      <family val="2"/>
      <scheme val="minor"/>
    </font>
    <font>
      <sz val="14"/>
      <color theme="1"/>
      <name val="Calibri"/>
      <family val="2"/>
      <scheme val="minor"/>
    </font>
    <font>
      <sz val="11"/>
      <name val="Calibri"/>
      <family val="2"/>
      <scheme val="minor"/>
    </font>
    <font>
      <sz val="14"/>
      <color rgb="FFFF0000"/>
      <name val="Calibri"/>
      <family val="2"/>
      <scheme val="minor"/>
    </font>
    <font>
      <sz val="11"/>
      <color rgb="FF104093"/>
      <name val="Calibri"/>
      <family val="2"/>
      <scheme val="minor"/>
    </font>
    <font>
      <b/>
      <sz val="20"/>
      <color rgb="FF104093"/>
      <name val="Calibri Light"/>
      <family val="2"/>
      <scheme val="major"/>
    </font>
    <font>
      <sz val="14"/>
      <color theme="1"/>
      <name val="Arial"/>
      <family val="2"/>
    </font>
    <font>
      <sz val="11"/>
      <color theme="9"/>
      <name val="Calibri"/>
      <family val="2"/>
      <scheme val="minor"/>
    </font>
    <font>
      <sz val="14"/>
      <name val="Calibri"/>
      <family val="2"/>
      <scheme val="minor"/>
    </font>
    <font>
      <b/>
      <u/>
      <sz val="14"/>
      <color theme="10"/>
      <name val="Calibri"/>
      <family val="2"/>
      <scheme val="minor"/>
    </font>
    <font>
      <b/>
      <sz val="14"/>
      <color theme="1"/>
      <name val="Calibri"/>
      <family val="2"/>
      <scheme val="minor"/>
    </font>
    <font>
      <sz val="10"/>
      <color theme="1"/>
      <name val="Calibri"/>
      <family val="2"/>
      <scheme val="minor"/>
    </font>
    <font>
      <sz val="9"/>
      <color theme="0" tint="-0.499984740745262"/>
      <name val="Calibri"/>
      <family val="2"/>
      <scheme val="minor"/>
    </font>
    <font>
      <b/>
      <sz val="14"/>
      <color theme="0"/>
      <name val="Calibri"/>
      <family val="2"/>
      <scheme val="minor"/>
    </font>
    <font>
      <b/>
      <sz val="16"/>
      <color theme="0"/>
      <name val="Calibri"/>
      <family val="2"/>
      <scheme val="minor"/>
    </font>
    <font>
      <b/>
      <sz val="13"/>
      <color rgb="FF104093"/>
      <name val="Calibri"/>
      <family val="2"/>
      <scheme val="minor"/>
    </font>
    <font>
      <sz val="11"/>
      <color theme="0" tint="-0.34998626667073579"/>
      <name val="Webdings"/>
      <family val="1"/>
      <charset val="2"/>
    </font>
    <font>
      <sz val="10"/>
      <color rgb="FFFF0000"/>
      <name val="Calibri"/>
      <family val="2"/>
      <scheme val="minor"/>
    </font>
    <font>
      <sz val="11"/>
      <color theme="0" tint="-0.499984740745262"/>
      <name val="Calibri"/>
      <family val="2"/>
      <scheme val="minor"/>
    </font>
    <font>
      <b/>
      <u/>
      <sz val="11"/>
      <color rgb="FF104093"/>
      <name val="Calibri"/>
      <family val="2"/>
      <scheme val="minor"/>
    </font>
    <font>
      <sz val="8"/>
      <color theme="0" tint="-0.499984740745262"/>
      <name val="Calibri"/>
      <family val="2"/>
      <scheme val="minor"/>
    </font>
    <font>
      <sz val="12"/>
      <color theme="9"/>
      <name val="Calibri"/>
      <family val="2"/>
      <scheme val="minor"/>
    </font>
    <font>
      <sz val="9"/>
      <color theme="1"/>
      <name val="Calibri"/>
      <family val="2"/>
      <scheme val="minor"/>
    </font>
    <font>
      <sz val="8"/>
      <color theme="1"/>
      <name val="Calibri"/>
      <family val="2"/>
      <scheme val="minor"/>
    </font>
    <font>
      <sz val="9"/>
      <color rgb="FFFF0000"/>
      <name val="Calibri"/>
      <family val="2"/>
      <scheme val="minor"/>
    </font>
    <font>
      <b/>
      <u/>
      <sz val="11"/>
      <color rgb="FFFF0000"/>
      <name val="Calibri"/>
      <family val="2"/>
      <scheme val="minor"/>
    </font>
    <font>
      <b/>
      <sz val="11"/>
      <color rgb="FF104093"/>
      <name val="Calibri"/>
      <family val="2"/>
      <scheme val="minor"/>
    </font>
    <font>
      <sz val="11"/>
      <color theme="7"/>
      <name val="Webdings"/>
      <family val="1"/>
      <charset val="2"/>
    </font>
    <font>
      <b/>
      <sz val="13"/>
      <color theme="0"/>
      <name val="Calibri"/>
      <family val="2"/>
      <scheme val="minor"/>
    </font>
    <font>
      <b/>
      <sz val="12"/>
      <color rgb="FF104093"/>
      <name val="Calibri"/>
      <family val="2"/>
      <scheme val="minor"/>
    </font>
    <font>
      <b/>
      <sz val="10"/>
      <color theme="9"/>
      <name val="Webdings"/>
      <family val="1"/>
      <charset val="2"/>
    </font>
    <font>
      <sz val="11"/>
      <color rgb="FF104093"/>
      <name val="Webdings"/>
      <family val="1"/>
      <charset val="2"/>
    </font>
    <font>
      <b/>
      <sz val="12"/>
      <color rgb="FFFF0000"/>
      <name val="Calibri"/>
      <family val="2"/>
      <scheme val="minor"/>
    </font>
    <font>
      <sz val="8"/>
      <color rgb="FFFF0000"/>
      <name val="Calibri"/>
      <family val="2"/>
      <scheme val="minor"/>
    </font>
    <font>
      <sz val="8"/>
      <color rgb="FF000000"/>
      <name val="Segoe UI"/>
      <family val="2"/>
    </font>
    <font>
      <sz val="11"/>
      <color rgb="FF000000"/>
      <name val="Arial"/>
      <family val="2"/>
    </font>
    <font>
      <sz val="9"/>
      <color indexed="81"/>
      <name val="Tahoma"/>
      <family val="2"/>
    </font>
    <font>
      <sz val="18"/>
      <color theme="0" tint="-0.499984740745262"/>
      <name val="Wingdings"/>
      <charset val="2"/>
    </font>
    <font>
      <b/>
      <sz val="11"/>
      <name val="Calibri"/>
      <family val="2"/>
      <scheme val="minor"/>
    </font>
    <font>
      <sz val="9"/>
      <name val="Calibri"/>
      <family val="2"/>
      <scheme val="minor"/>
    </font>
    <font>
      <sz val="9"/>
      <color theme="1" tint="0.499984740745262"/>
      <name val="Calibri"/>
      <family val="2"/>
      <scheme val="minor"/>
    </font>
    <font>
      <sz val="10"/>
      <color rgb="FFC00000"/>
      <name val="Calibri"/>
      <family val="2"/>
      <scheme val="minor"/>
    </font>
    <font>
      <sz val="8"/>
      <color indexed="81"/>
      <name val="Tahoma"/>
      <family val="2"/>
    </font>
    <font>
      <b/>
      <sz val="8"/>
      <color indexed="81"/>
      <name val="Tahoma"/>
      <family val="2"/>
    </font>
    <font>
      <i/>
      <sz val="8"/>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7E6E6"/>
        <bgColor indexed="64"/>
      </patternFill>
    </fill>
    <fill>
      <patternFill patternType="solid">
        <fgColor theme="7"/>
        <bgColor indexed="64"/>
      </patternFill>
    </fill>
    <fill>
      <patternFill patternType="solid">
        <fgColor rgb="FF104093"/>
        <bgColor indexed="64"/>
      </patternFill>
    </fill>
    <fill>
      <patternFill patternType="solid">
        <fgColor theme="7" tint="0.79998168889431442"/>
        <bgColor indexed="64"/>
      </patternFill>
    </fill>
    <fill>
      <patternFill patternType="solid">
        <fgColor rgb="FF92D050"/>
        <bgColor indexed="64"/>
      </patternFill>
    </fill>
  </fills>
  <borders count="33">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104093"/>
      </bottom>
      <diagonal/>
    </border>
    <border>
      <left style="thin">
        <color rgb="FF104093"/>
      </left>
      <right/>
      <top style="thin">
        <color rgb="FF104093"/>
      </top>
      <bottom/>
      <diagonal/>
    </border>
    <border>
      <left/>
      <right/>
      <top style="thin">
        <color rgb="FF104093"/>
      </top>
      <bottom/>
      <diagonal/>
    </border>
    <border>
      <left/>
      <right style="thin">
        <color rgb="FF104093"/>
      </right>
      <top style="thin">
        <color rgb="FF104093"/>
      </top>
      <bottom/>
      <diagonal/>
    </border>
    <border>
      <left style="thin">
        <color rgb="FF104093"/>
      </left>
      <right/>
      <top/>
      <bottom/>
      <diagonal/>
    </border>
    <border>
      <left/>
      <right style="thin">
        <color rgb="FF104093"/>
      </right>
      <top/>
      <bottom/>
      <diagonal/>
    </border>
    <border>
      <left style="thin">
        <color rgb="FF104093"/>
      </left>
      <right/>
      <top/>
      <bottom style="thin">
        <color rgb="FF104093"/>
      </bottom>
      <diagonal/>
    </border>
    <border>
      <left/>
      <right style="thin">
        <color rgb="FF104093"/>
      </right>
      <top/>
      <bottom style="thin">
        <color rgb="FF104093"/>
      </bottom>
      <diagonal/>
    </border>
    <border>
      <left style="dashed">
        <color rgb="FF104093"/>
      </left>
      <right/>
      <top style="dashed">
        <color rgb="FF104093"/>
      </top>
      <bottom/>
      <diagonal/>
    </border>
    <border>
      <left/>
      <right/>
      <top style="dashed">
        <color rgb="FF104093"/>
      </top>
      <bottom/>
      <diagonal/>
    </border>
    <border>
      <left/>
      <right style="dashed">
        <color rgb="FF104093"/>
      </right>
      <top style="dashed">
        <color rgb="FF104093"/>
      </top>
      <bottom/>
      <diagonal/>
    </border>
    <border>
      <left style="dashed">
        <color rgb="FF104093"/>
      </left>
      <right/>
      <top/>
      <bottom/>
      <diagonal/>
    </border>
    <border>
      <left/>
      <right style="dashed">
        <color rgb="FF104093"/>
      </right>
      <top/>
      <bottom/>
      <diagonal/>
    </border>
    <border>
      <left style="dashed">
        <color rgb="FF104093"/>
      </left>
      <right/>
      <top/>
      <bottom style="dashed">
        <color rgb="FF104093"/>
      </bottom>
      <diagonal/>
    </border>
    <border>
      <left/>
      <right/>
      <top/>
      <bottom style="dashed">
        <color rgb="FF104093"/>
      </bottom>
      <diagonal/>
    </border>
    <border>
      <left/>
      <right style="dashed">
        <color rgb="FF104093"/>
      </right>
      <top/>
      <bottom style="dashed">
        <color rgb="FF10409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04093"/>
      </left>
      <right style="thin">
        <color indexed="64"/>
      </right>
      <top/>
      <bottom/>
      <diagonal/>
    </border>
  </borders>
  <cellStyleXfs count="3">
    <xf numFmtId="0" fontId="0" fillId="0" borderId="0"/>
    <xf numFmtId="0" fontId="5" fillId="0" borderId="0" applyNumberFormat="0" applyFill="0" applyBorder="0" applyAlignment="0" applyProtection="0"/>
    <xf numFmtId="0" fontId="40" fillId="0" borderId="0"/>
  </cellStyleXfs>
  <cellXfs count="323">
    <xf numFmtId="0" fontId="0" fillId="0" borderId="0" xfId="0"/>
    <xf numFmtId="0" fontId="0" fillId="2" borderId="0" xfId="0" applyFill="1" applyBorder="1" applyProtection="1"/>
    <xf numFmtId="0" fontId="4" fillId="2"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11" fillId="2" borderId="0" xfId="0" applyFont="1" applyFill="1" applyBorder="1" applyAlignment="1" applyProtection="1">
      <alignment vertical="center" wrapText="1"/>
    </xf>
    <xf numFmtId="0" fontId="14" fillId="2" borderId="16" xfId="1" applyFont="1" applyFill="1" applyBorder="1" applyAlignment="1" applyProtection="1">
      <alignment vertical="center"/>
    </xf>
    <xf numFmtId="0" fontId="11" fillId="2" borderId="16" xfId="0" applyFont="1" applyFill="1" applyBorder="1" applyAlignment="1" applyProtection="1">
      <alignment vertical="center" wrapText="1"/>
    </xf>
    <xf numFmtId="0" fontId="11" fillId="2" borderId="17" xfId="0" applyFont="1" applyFill="1" applyBorder="1" applyAlignment="1" applyProtection="1">
      <alignment vertical="center" wrapText="1"/>
    </xf>
    <xf numFmtId="0" fontId="0" fillId="2" borderId="18" xfId="0" applyFill="1" applyBorder="1" applyProtection="1"/>
    <xf numFmtId="0" fontId="0" fillId="2" borderId="19" xfId="0" applyFill="1" applyBorder="1" applyProtection="1"/>
    <xf numFmtId="0" fontId="0" fillId="2" borderId="0" xfId="0" applyFont="1" applyFill="1" applyBorder="1" applyAlignment="1" applyProtection="1">
      <alignment horizontal="right" vertical="center" wrapText="1"/>
    </xf>
    <xf numFmtId="0" fontId="0" fillId="3" borderId="0" xfId="0" applyFill="1" applyProtection="1"/>
    <xf numFmtId="0" fontId="0" fillId="0" borderId="0" xfId="0" applyFill="1" applyProtection="1"/>
    <xf numFmtId="0" fontId="0" fillId="0" borderId="0" xfId="0" applyProtection="1"/>
    <xf numFmtId="0" fontId="0" fillId="2" borderId="11" xfId="0" applyFill="1" applyBorder="1" applyProtection="1"/>
    <xf numFmtId="0" fontId="0" fillId="2" borderId="12" xfId="0" applyFill="1" applyBorder="1" applyProtection="1"/>
    <xf numFmtId="0" fontId="9"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xf>
    <xf numFmtId="0" fontId="2" fillId="0" borderId="0" xfId="0" applyFont="1" applyProtection="1"/>
    <xf numFmtId="0" fontId="35" fillId="2" borderId="11" xfId="0" applyFont="1" applyFill="1" applyBorder="1" applyAlignment="1" applyProtection="1">
      <alignment horizontal="right" vertical="center"/>
    </xf>
    <xf numFmtId="0" fontId="20" fillId="2" borderId="7" xfId="0" applyFont="1" applyFill="1" applyBorder="1" applyAlignment="1" applyProtection="1">
      <alignment vertical="center"/>
    </xf>
    <xf numFmtId="0" fontId="0" fillId="2" borderId="7" xfId="0" applyFill="1" applyBorder="1" applyProtection="1"/>
    <xf numFmtId="0" fontId="17" fillId="2" borderId="0" xfId="0" applyFont="1" applyFill="1" applyBorder="1" applyAlignment="1" applyProtection="1">
      <alignment horizontal="center" vertical="center"/>
    </xf>
    <xf numFmtId="0" fontId="16" fillId="2" borderId="0" xfId="0" applyFont="1" applyFill="1" applyBorder="1" applyProtection="1"/>
    <xf numFmtId="0" fontId="20" fillId="2" borderId="7" xfId="0" applyFont="1" applyFill="1" applyBorder="1" applyProtection="1"/>
    <xf numFmtId="0" fontId="16" fillId="2" borderId="7" xfId="0" applyFont="1" applyFill="1" applyBorder="1" applyProtection="1"/>
    <xf numFmtId="0" fontId="21" fillId="2" borderId="0" xfId="0" applyFont="1" applyFill="1" applyBorder="1" applyAlignment="1" applyProtection="1">
      <alignment horizontal="left" vertical="center"/>
    </xf>
    <xf numFmtId="0" fontId="20" fillId="2" borderId="0" xfId="0" applyFont="1" applyFill="1" applyBorder="1" applyProtection="1"/>
    <xf numFmtId="0" fontId="0" fillId="8" borderId="11" xfId="0" applyFill="1" applyBorder="1" applyProtection="1"/>
    <xf numFmtId="0" fontId="36" fillId="8" borderId="0" xfId="0" applyFont="1" applyFill="1" applyBorder="1" applyAlignment="1" applyProtection="1">
      <alignment horizontal="right"/>
    </xf>
    <xf numFmtId="0" fontId="34" fillId="2" borderId="7" xfId="0" applyFont="1" applyFill="1" applyBorder="1" applyProtection="1"/>
    <xf numFmtId="0" fontId="1" fillId="2" borderId="0" xfId="0" applyFont="1" applyFill="1" applyBorder="1" applyAlignment="1" applyProtection="1"/>
    <xf numFmtId="0" fontId="0" fillId="2" borderId="0" xfId="0" applyFill="1" applyBorder="1" applyAlignment="1" applyProtection="1"/>
    <xf numFmtId="0" fontId="17" fillId="2" borderId="0" xfId="0" applyFont="1" applyFill="1" applyBorder="1" applyAlignment="1" applyProtection="1">
      <alignment vertical="center"/>
    </xf>
    <xf numFmtId="0" fontId="21" fillId="2" borderId="0" xfId="0" applyFont="1" applyFill="1" applyBorder="1" applyAlignment="1" applyProtection="1">
      <alignment horizontal="left" vertical="top"/>
    </xf>
    <xf numFmtId="0" fontId="27" fillId="2" borderId="0" xfId="0" applyFont="1" applyFill="1" applyBorder="1" applyProtection="1"/>
    <xf numFmtId="0" fontId="29" fillId="2" borderId="0" xfId="0" applyFont="1" applyFill="1" applyBorder="1" applyAlignment="1" applyProtection="1">
      <alignment vertical="center" wrapText="1"/>
    </xf>
    <xf numFmtId="0" fontId="0" fillId="2" borderId="0" xfId="0" applyFill="1" applyBorder="1" applyAlignment="1" applyProtection="1">
      <alignment horizontal="right" vertical="center" wrapText="1"/>
    </xf>
    <xf numFmtId="1" fontId="0" fillId="2" borderId="23" xfId="0" applyNumberFormat="1" applyFill="1" applyBorder="1" applyAlignment="1" applyProtection="1">
      <alignment horizontal="center"/>
    </xf>
    <xf numFmtId="0" fontId="17"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17" fillId="2" borderId="11" xfId="0" applyFont="1" applyFill="1" applyBorder="1" applyAlignment="1" applyProtection="1">
      <alignment horizontal="center" vertical="center"/>
    </xf>
    <xf numFmtId="0" fontId="32" fillId="2" borderId="0" xfId="0" applyFont="1" applyFill="1" applyBorder="1" applyAlignment="1" applyProtection="1">
      <alignment horizontal="right" vertical="top"/>
    </xf>
    <xf numFmtId="0" fontId="0" fillId="0" borderId="0" xfId="0" applyBorder="1" applyProtection="1"/>
    <xf numFmtId="0" fontId="0" fillId="2" borderId="0" xfId="0" applyFill="1" applyBorder="1" applyAlignment="1" applyProtection="1">
      <alignment horizontal="center" vertical="center"/>
    </xf>
    <xf numFmtId="0" fontId="27"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left" vertical="top"/>
    </xf>
    <xf numFmtId="0" fontId="22" fillId="2" borderId="0" xfId="0" applyFont="1" applyFill="1" applyBorder="1" applyAlignment="1" applyProtection="1">
      <alignment horizontal="center" vertical="center" wrapText="1"/>
    </xf>
    <xf numFmtId="0" fontId="27" fillId="2" borderId="7" xfId="0" applyFont="1" applyFill="1" applyBorder="1" applyProtection="1"/>
    <xf numFmtId="0" fontId="0" fillId="2" borderId="0" xfId="0" applyFill="1" applyProtection="1"/>
    <xf numFmtId="0" fontId="37" fillId="2" borderId="7" xfId="0" applyFont="1" applyFill="1" applyBorder="1" applyProtection="1"/>
    <xf numFmtId="0" fontId="17" fillId="2" borderId="24" xfId="0" applyFont="1" applyFill="1" applyBorder="1" applyAlignment="1" applyProtection="1">
      <alignment vertical="center"/>
    </xf>
    <xf numFmtId="0" fontId="21" fillId="2" borderId="24" xfId="0" applyFont="1" applyFill="1" applyBorder="1" applyAlignment="1" applyProtection="1">
      <alignment horizontal="left" vertical="top"/>
    </xf>
    <xf numFmtId="0" fontId="0" fillId="2" borderId="0" xfId="0" applyFill="1" applyBorder="1" applyAlignment="1" applyProtection="1">
      <alignment horizontal="left"/>
    </xf>
    <xf numFmtId="0" fontId="45" fillId="2" borderId="0" xfId="0" applyFont="1" applyFill="1" applyBorder="1" applyAlignment="1" applyProtection="1">
      <alignment horizontal="center" vertical="center" wrapText="1"/>
    </xf>
    <xf numFmtId="0" fontId="0" fillId="2" borderId="13" xfId="0" applyFill="1" applyBorder="1" applyProtection="1"/>
    <xf numFmtId="0" fontId="0" fillId="2" borderId="14" xfId="0" applyFill="1" applyBorder="1" applyProtection="1"/>
    <xf numFmtId="0" fontId="23" fillId="2" borderId="0" xfId="0" applyFont="1" applyFill="1" applyBorder="1" applyAlignment="1" applyProtection="1">
      <alignment horizontal="left" vertical="center"/>
    </xf>
    <xf numFmtId="0" fontId="0" fillId="4" borderId="30"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0" fontId="0" fillId="2" borderId="8" xfId="0" applyFill="1" applyBorder="1" applyProtection="1"/>
    <xf numFmtId="0" fontId="0" fillId="2" borderId="9" xfId="0" applyFill="1" applyBorder="1" applyProtection="1"/>
    <xf numFmtId="0" fontId="9" fillId="2" borderId="7" xfId="0" applyFont="1" applyFill="1" applyBorder="1" applyAlignment="1" applyProtection="1">
      <alignment horizontal="left"/>
    </xf>
    <xf numFmtId="0" fontId="3" fillId="6" borderId="0" xfId="0" applyFont="1" applyFill="1" applyProtection="1"/>
    <xf numFmtId="0" fontId="0" fillId="2" borderId="10" xfId="0" applyFill="1" applyBorder="1" applyProtection="1"/>
    <xf numFmtId="0" fontId="0" fillId="2" borderId="0" xfId="0" applyFill="1" applyAlignment="1" applyProtection="1">
      <alignment vertical="center"/>
    </xf>
    <xf numFmtId="0" fontId="0" fillId="2" borderId="18" xfId="0" applyFill="1" applyBorder="1" applyAlignment="1" applyProtection="1">
      <alignment vertical="center"/>
    </xf>
    <xf numFmtId="0" fontId="15" fillId="2" borderId="19" xfId="0" applyFont="1" applyFill="1" applyBorder="1" applyAlignment="1" applyProtection="1">
      <alignment vertical="center" wrapText="1"/>
    </xf>
    <xf numFmtId="0" fontId="0" fillId="2" borderId="20" xfId="0" applyFill="1" applyBorder="1" applyAlignment="1" applyProtection="1">
      <alignment vertical="center"/>
    </xf>
    <xf numFmtId="0" fontId="15" fillId="2" borderId="22" xfId="0" applyFont="1" applyFill="1" applyBorder="1" applyAlignment="1" applyProtection="1">
      <alignment vertical="center" wrapText="1"/>
    </xf>
    <xf numFmtId="0" fontId="6" fillId="2" borderId="0" xfId="0" applyFont="1" applyFill="1" applyProtection="1"/>
    <xf numFmtId="0" fontId="24" fillId="2" borderId="0" xfId="0" applyFont="1" applyFill="1" applyAlignment="1" applyProtection="1">
      <alignment vertical="center"/>
    </xf>
    <xf numFmtId="0" fontId="0" fillId="7" borderId="0" xfId="0" applyFill="1" applyProtection="1"/>
    <xf numFmtId="0" fontId="0" fillId="7" borderId="0" xfId="0" applyFill="1" applyAlignment="1" applyProtection="1">
      <alignment horizontal="left" vertical="center"/>
    </xf>
    <xf numFmtId="0" fontId="21" fillId="2" borderId="0" xfId="0" applyFont="1" applyFill="1" applyBorder="1" applyAlignment="1" applyProtection="1">
      <alignment horizontal="left" vertical="top"/>
    </xf>
    <xf numFmtId="0" fontId="17" fillId="2" borderId="0" xfId="0" applyFont="1" applyFill="1" applyBorder="1" applyAlignment="1" applyProtection="1">
      <alignment horizontal="center" vertical="center"/>
    </xf>
    <xf numFmtId="0" fontId="17" fillId="2" borderId="0" xfId="0" applyFont="1" applyFill="1" applyBorder="1" applyAlignment="1" applyProtection="1">
      <alignment horizontal="center" vertical="center" wrapText="1"/>
    </xf>
    <xf numFmtId="0" fontId="27" fillId="0" borderId="1" xfId="0" applyFont="1" applyFill="1" applyBorder="1" applyAlignment="1" applyProtection="1">
      <alignment vertical="top"/>
      <protection locked="0"/>
    </xf>
    <xf numFmtId="0" fontId="22" fillId="2" borderId="0" xfId="0" applyFont="1" applyFill="1" applyBorder="1" applyAlignment="1" applyProtection="1">
      <alignment vertical="top"/>
    </xf>
    <xf numFmtId="0" fontId="27" fillId="2" borderId="0" xfId="0" applyFont="1" applyFill="1" applyBorder="1" applyAlignment="1" applyProtection="1">
      <alignment horizontal="left" vertical="top"/>
      <protection locked="0"/>
    </xf>
    <xf numFmtId="0" fontId="0" fillId="2" borderId="32" xfId="0" applyFill="1" applyBorder="1" applyProtection="1"/>
    <xf numFmtId="0" fontId="0" fillId="2" borderId="5" xfId="0" applyFont="1" applyFill="1" applyBorder="1" applyAlignment="1" applyProtection="1">
      <alignment horizontal="right" vertical="center" wrapText="1"/>
    </xf>
    <xf numFmtId="0" fontId="0" fillId="2" borderId="0" xfId="0" applyFill="1" applyBorder="1" applyAlignment="1" applyProtection="1">
      <alignment horizontal="center" vertical="center"/>
      <protection locked="0"/>
    </xf>
    <xf numFmtId="0" fontId="27" fillId="2" borderId="0" xfId="0" applyFont="1" applyFill="1" applyBorder="1" applyAlignment="1" applyProtection="1">
      <alignment horizontal="center" vertical="top"/>
      <protection locked="0"/>
    </xf>
    <xf numFmtId="0" fontId="0" fillId="2" borderId="2" xfId="0" applyFill="1" applyBorder="1" applyAlignment="1" applyProtection="1"/>
    <xf numFmtId="0" fontId="0" fillId="4" borderId="0" xfId="0" applyFill="1" applyProtection="1"/>
    <xf numFmtId="0" fontId="2" fillId="4" borderId="0" xfId="0" applyFont="1" applyFill="1" applyProtection="1"/>
    <xf numFmtId="0" fontId="0" fillId="4" borderId="0" xfId="0" applyFill="1" applyAlignment="1" applyProtection="1"/>
    <xf numFmtId="0" fontId="17" fillId="2" borderId="0" xfId="0" applyFont="1" applyFill="1" applyBorder="1" applyAlignment="1" applyProtection="1">
      <alignment horizontal="center" vertical="center"/>
    </xf>
    <xf numFmtId="0" fontId="0" fillId="2" borderId="1" xfId="0" applyFill="1" applyBorder="1" applyProtection="1"/>
    <xf numFmtId="0" fontId="0" fillId="2" borderId="1" xfId="0" applyFill="1" applyBorder="1" applyAlignment="1" applyProtection="1"/>
    <xf numFmtId="0" fontId="0" fillId="2" borderId="0" xfId="0" applyFill="1" applyBorder="1" applyProtection="1">
      <protection locked="0"/>
    </xf>
    <xf numFmtId="0" fontId="0" fillId="2" borderId="3" xfId="0" applyFill="1" applyBorder="1" applyProtection="1"/>
    <xf numFmtId="0" fontId="0" fillId="2" borderId="2" xfId="0" applyFont="1" applyFill="1" applyBorder="1" applyAlignment="1" applyProtection="1">
      <alignment horizontal="right" vertical="center" wrapText="1"/>
    </xf>
    <xf numFmtId="0" fontId="0" fillId="2" borderId="2" xfId="0" applyFill="1" applyBorder="1" applyAlignment="1" applyProtection="1">
      <alignment horizontal="center" vertical="center"/>
      <protection locked="0"/>
    </xf>
    <xf numFmtId="164" fontId="0" fillId="4" borderId="23" xfId="0" applyNumberFormat="1" applyFill="1" applyBorder="1" applyAlignment="1" applyProtection="1">
      <alignment horizontal="center" vertical="center" wrapText="1"/>
    </xf>
    <xf numFmtId="0" fontId="10" fillId="2" borderId="0" xfId="0" applyFont="1" applyFill="1" applyBorder="1" applyAlignment="1" applyProtection="1">
      <alignment horizontal="center" vertical="center"/>
    </xf>
    <xf numFmtId="0" fontId="31" fillId="2" borderId="7" xfId="0" applyFont="1" applyFill="1" applyBorder="1" applyAlignment="1" applyProtection="1">
      <alignment horizontal="center" vertical="top"/>
    </xf>
    <xf numFmtId="0" fontId="12" fillId="2" borderId="0" xfId="0" applyFont="1" applyFill="1" applyBorder="1" applyAlignment="1" applyProtection="1">
      <alignment horizontal="center" vertical="center"/>
    </xf>
    <xf numFmtId="0" fontId="19" fillId="6" borderId="0" xfId="0" applyFont="1" applyFill="1" applyAlignment="1" applyProtection="1">
      <alignment horizontal="center"/>
    </xf>
    <xf numFmtId="0" fontId="0" fillId="2" borderId="0" xfId="0" applyFill="1" applyBorder="1" applyAlignment="1" applyProtection="1">
      <alignment horizontal="center"/>
    </xf>
    <xf numFmtId="0" fontId="13" fillId="2" borderId="15" xfId="0" applyFont="1" applyFill="1" applyBorder="1" applyAlignment="1" applyProtection="1">
      <alignment horizontal="right" vertical="center"/>
    </xf>
    <xf numFmtId="0" fontId="13" fillId="2" borderId="16" xfId="0" applyFont="1" applyFill="1" applyBorder="1" applyAlignment="1" applyProtection="1">
      <alignment horizontal="right" vertical="center"/>
    </xf>
    <xf numFmtId="0" fontId="30" fillId="7" borderId="0" xfId="0" applyFont="1" applyFill="1" applyAlignment="1" applyProtection="1">
      <alignment horizontal="center" vertical="center"/>
    </xf>
    <xf numFmtId="0" fontId="8" fillId="2" borderId="0" xfId="0" applyFont="1" applyFill="1" applyBorder="1" applyAlignment="1" applyProtection="1">
      <alignment horizontal="center"/>
    </xf>
    <xf numFmtId="0" fontId="8" fillId="2" borderId="19" xfId="0" applyFont="1" applyFill="1" applyBorder="1" applyAlignment="1" applyProtection="1">
      <alignment horizontal="center"/>
    </xf>
    <xf numFmtId="0" fontId="15" fillId="2" borderId="0"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xf>
    <xf numFmtId="0" fontId="27" fillId="4" borderId="25" xfId="0" applyFont="1" applyFill="1" applyBorder="1" applyAlignment="1" applyProtection="1">
      <alignment horizontal="left" vertical="top"/>
      <protection locked="0"/>
    </xf>
    <xf numFmtId="0" fontId="27" fillId="4" borderId="2" xfId="0" applyFont="1" applyFill="1" applyBorder="1" applyAlignment="1" applyProtection="1">
      <alignment horizontal="left" vertical="top"/>
      <protection locked="0"/>
    </xf>
    <xf numFmtId="0" fontId="27" fillId="4" borderId="26" xfId="0" applyFont="1" applyFill="1" applyBorder="1" applyAlignment="1" applyProtection="1">
      <alignment horizontal="left" vertical="top"/>
      <protection locked="0"/>
    </xf>
    <xf numFmtId="0" fontId="27" fillId="4" borderId="24" xfId="0" applyFont="1" applyFill="1" applyBorder="1" applyAlignment="1" applyProtection="1">
      <alignment horizontal="left" vertical="top"/>
      <protection locked="0"/>
    </xf>
    <xf numFmtId="0" fontId="27" fillId="4" borderId="0" xfId="0" applyFont="1" applyFill="1" applyBorder="1" applyAlignment="1" applyProtection="1">
      <alignment horizontal="left" vertical="top"/>
      <protection locked="0"/>
    </xf>
    <xf numFmtId="0" fontId="27" fillId="4" borderId="3" xfId="0" applyFont="1" applyFill="1" applyBorder="1" applyAlignment="1" applyProtection="1">
      <alignment horizontal="left" vertical="top"/>
      <protection locked="0"/>
    </xf>
    <xf numFmtId="0" fontId="27" fillId="4" borderId="1" xfId="0" applyFont="1" applyFill="1" applyBorder="1" applyAlignment="1" applyProtection="1">
      <alignment horizontal="left" vertical="top"/>
      <protection locked="0"/>
    </xf>
    <xf numFmtId="0" fontId="27" fillId="4" borderId="28" xfId="0" applyFont="1" applyFill="1" applyBorder="1" applyAlignment="1" applyProtection="1">
      <alignment horizontal="left" vertical="top"/>
      <protection locked="0"/>
    </xf>
    <xf numFmtId="0" fontId="31" fillId="2" borderId="1" xfId="0" applyFont="1" applyFill="1" applyBorder="1" applyAlignment="1" applyProtection="1">
      <alignment horizontal="center" vertical="center"/>
    </xf>
    <xf numFmtId="0" fontId="17" fillId="2" borderId="24" xfId="0" applyFont="1" applyFill="1" applyBorder="1" applyAlignment="1" applyProtection="1">
      <alignment horizontal="center" vertical="center" wrapText="1"/>
    </xf>
    <xf numFmtId="0" fontId="16" fillId="4" borderId="4"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16" fillId="4" borderId="6" xfId="0" applyFont="1"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29" xfId="0" applyFill="1" applyBorder="1" applyAlignment="1" applyProtection="1">
      <alignment horizontal="center" vertical="center"/>
      <protection locked="0"/>
    </xf>
    <xf numFmtId="0" fontId="0" fillId="4" borderId="31" xfId="0" applyFill="1" applyBorder="1" applyAlignment="1" applyProtection="1">
      <alignment horizontal="center" vertical="center"/>
      <protection locked="0"/>
    </xf>
    <xf numFmtId="0" fontId="21" fillId="2" borderId="0" xfId="0" applyFont="1" applyFill="1" applyBorder="1" applyAlignment="1" applyProtection="1">
      <alignment horizontal="left" vertical="top"/>
    </xf>
    <xf numFmtId="0" fontId="0" fillId="5" borderId="25" xfId="0" applyFont="1" applyFill="1" applyBorder="1" applyAlignment="1" applyProtection="1">
      <alignment horizontal="right" vertical="center" wrapText="1"/>
    </xf>
    <xf numFmtId="0" fontId="0" fillId="5" borderId="2" xfId="0" applyFont="1" applyFill="1" applyBorder="1" applyAlignment="1" applyProtection="1">
      <alignment horizontal="right" vertical="center" wrapText="1"/>
    </xf>
    <xf numFmtId="0" fontId="0" fillId="5" borderId="26" xfId="0" applyFont="1" applyFill="1" applyBorder="1" applyAlignment="1" applyProtection="1">
      <alignment horizontal="right" vertical="center" wrapText="1"/>
    </xf>
    <xf numFmtId="0" fontId="0" fillId="5" borderId="24" xfId="0" applyFont="1" applyFill="1" applyBorder="1" applyAlignment="1" applyProtection="1">
      <alignment horizontal="right" vertical="center" wrapText="1"/>
    </xf>
    <xf numFmtId="0" fontId="0" fillId="5" borderId="0" xfId="0" applyFont="1" applyFill="1" applyBorder="1" applyAlignment="1" applyProtection="1">
      <alignment horizontal="right" vertical="center" wrapText="1"/>
    </xf>
    <xf numFmtId="0" fontId="0" fillId="5" borderId="3" xfId="0" applyFont="1" applyFill="1" applyBorder="1" applyAlignment="1" applyProtection="1">
      <alignment horizontal="right" vertical="center" wrapText="1"/>
    </xf>
    <xf numFmtId="0" fontId="0" fillId="5" borderId="27" xfId="0" applyFont="1" applyFill="1" applyBorder="1" applyAlignment="1" applyProtection="1">
      <alignment horizontal="right" vertical="center" wrapText="1"/>
    </xf>
    <xf numFmtId="0" fontId="0" fillId="5" borderId="1" xfId="0" applyFont="1" applyFill="1" applyBorder="1" applyAlignment="1" applyProtection="1">
      <alignment horizontal="right" vertical="center" wrapText="1"/>
    </xf>
    <xf numFmtId="0" fontId="0" fillId="5" borderId="28" xfId="0" applyFont="1" applyFill="1" applyBorder="1" applyAlignment="1" applyProtection="1">
      <alignment horizontal="right" vertical="center" wrapText="1"/>
    </xf>
    <xf numFmtId="0" fontId="17" fillId="2" borderId="29" xfId="0" applyFont="1" applyFill="1" applyBorder="1" applyAlignment="1" applyProtection="1">
      <alignment horizontal="center" vertical="center"/>
    </xf>
    <xf numFmtId="164" fontId="16" fillId="4" borderId="4" xfId="0" applyNumberFormat="1" applyFont="1" applyFill="1" applyBorder="1" applyAlignment="1" applyProtection="1">
      <alignment horizontal="center" vertical="center"/>
      <protection locked="0"/>
    </xf>
    <xf numFmtId="164" fontId="16" fillId="4" borderId="5" xfId="0" applyNumberFormat="1" applyFont="1" applyFill="1" applyBorder="1" applyAlignment="1" applyProtection="1">
      <alignment horizontal="center" vertical="center"/>
      <protection locked="0"/>
    </xf>
    <xf numFmtId="164" fontId="16" fillId="4" borderId="6" xfId="0" applyNumberFormat="1" applyFont="1" applyFill="1" applyBorder="1" applyAlignment="1" applyProtection="1">
      <alignment horizontal="center" vertical="center"/>
      <protection locked="0"/>
    </xf>
    <xf numFmtId="0" fontId="0" fillId="5" borderId="25" xfId="0" applyFill="1" applyBorder="1" applyAlignment="1" applyProtection="1">
      <alignment horizontal="right" vertical="center" wrapText="1"/>
    </xf>
    <xf numFmtId="0" fontId="0" fillId="5" borderId="2" xfId="0" applyFill="1" applyBorder="1" applyAlignment="1" applyProtection="1">
      <alignment horizontal="right" vertical="center" wrapText="1"/>
    </xf>
    <xf numFmtId="0" fontId="0" fillId="5" borderId="26" xfId="0" applyFill="1" applyBorder="1" applyAlignment="1" applyProtection="1">
      <alignment horizontal="right" vertical="center" wrapText="1"/>
    </xf>
    <xf numFmtId="0" fontId="0" fillId="5" borderId="27" xfId="0" applyFill="1" applyBorder="1" applyAlignment="1" applyProtection="1">
      <alignment horizontal="right" vertical="center" wrapText="1"/>
    </xf>
    <xf numFmtId="0" fontId="0" fillId="5" borderId="1" xfId="0" applyFill="1" applyBorder="1" applyAlignment="1" applyProtection="1">
      <alignment horizontal="right" vertical="center" wrapText="1"/>
    </xf>
    <xf numFmtId="0" fontId="0" fillId="5" borderId="28" xfId="0" applyFill="1" applyBorder="1" applyAlignment="1" applyProtection="1">
      <alignment horizontal="right" vertical="center" wrapText="1"/>
    </xf>
    <xf numFmtId="0" fontId="17" fillId="2" borderId="0" xfId="0" applyFont="1" applyFill="1" applyBorder="1" applyAlignment="1" applyProtection="1">
      <alignment horizontal="center" vertical="center"/>
    </xf>
    <xf numFmtId="0" fontId="27" fillId="4" borderId="23" xfId="0" applyFont="1" applyFill="1" applyBorder="1" applyAlignment="1" applyProtection="1">
      <alignment horizontal="center" vertical="top"/>
      <protection locked="0"/>
    </xf>
    <xf numFmtId="0" fontId="16" fillId="4" borderId="23" xfId="0" applyFont="1" applyFill="1" applyBorder="1" applyAlignment="1" applyProtection="1">
      <alignment horizontal="center" vertical="center"/>
      <protection locked="0"/>
    </xf>
    <xf numFmtId="0" fontId="0" fillId="5" borderId="25" xfId="0" applyFont="1" applyFill="1" applyBorder="1" applyAlignment="1" applyProtection="1">
      <alignment horizontal="center" vertical="center" wrapText="1"/>
    </xf>
    <xf numFmtId="0" fontId="0" fillId="5" borderId="2" xfId="0" applyFont="1" applyFill="1" applyBorder="1" applyAlignment="1" applyProtection="1">
      <alignment horizontal="center" vertical="center" wrapText="1"/>
    </xf>
    <xf numFmtId="0" fontId="0" fillId="5" borderId="26" xfId="0" applyFont="1" applyFill="1" applyBorder="1" applyAlignment="1" applyProtection="1">
      <alignment horizontal="center" vertical="center" wrapText="1"/>
    </xf>
    <xf numFmtId="0" fontId="0" fillId="5" borderId="24"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0" fillId="5" borderId="3" xfId="0" applyFont="1" applyFill="1" applyBorder="1" applyAlignment="1" applyProtection="1">
      <alignment horizontal="center" vertical="center" wrapText="1"/>
    </xf>
    <xf numFmtId="0" fontId="0" fillId="5" borderId="27" xfId="0" applyFont="1" applyFill="1" applyBorder="1" applyAlignment="1" applyProtection="1">
      <alignment horizontal="center" vertical="center" wrapText="1"/>
    </xf>
    <xf numFmtId="0" fontId="0" fillId="5" borderId="1" xfId="0" applyFont="1" applyFill="1" applyBorder="1" applyAlignment="1" applyProtection="1">
      <alignment horizontal="center" vertical="center" wrapText="1"/>
    </xf>
    <xf numFmtId="0" fontId="0" fillId="5" borderId="28" xfId="0" applyFont="1" applyFill="1" applyBorder="1" applyAlignment="1" applyProtection="1">
      <alignment horizontal="center" vertical="center" wrapText="1"/>
    </xf>
    <xf numFmtId="0" fontId="27" fillId="4" borderId="25" xfId="0" applyFont="1" applyFill="1" applyBorder="1" applyAlignment="1" applyProtection="1">
      <alignment horizontal="center" vertical="top"/>
      <protection locked="0"/>
    </xf>
    <xf numFmtId="0" fontId="27" fillId="4" borderId="2" xfId="0" applyFont="1" applyFill="1" applyBorder="1" applyAlignment="1" applyProtection="1">
      <alignment horizontal="center" vertical="top"/>
      <protection locked="0"/>
    </xf>
    <xf numFmtId="0" fontId="27" fillId="4" borderId="26" xfId="0" applyFont="1" applyFill="1" applyBorder="1" applyAlignment="1" applyProtection="1">
      <alignment horizontal="center" vertical="top"/>
      <protection locked="0"/>
    </xf>
    <xf numFmtId="0" fontId="27" fillId="4" borderId="24" xfId="0" applyFont="1" applyFill="1" applyBorder="1" applyAlignment="1" applyProtection="1">
      <alignment horizontal="center" vertical="top"/>
      <protection locked="0"/>
    </xf>
    <xf numFmtId="0" fontId="27" fillId="4" borderId="0" xfId="0" applyFont="1" applyFill="1" applyBorder="1" applyAlignment="1" applyProtection="1">
      <alignment horizontal="center" vertical="top"/>
      <protection locked="0"/>
    </xf>
    <xf numFmtId="0" fontId="27" fillId="4" borderId="3" xfId="0" applyFont="1" applyFill="1" applyBorder="1" applyAlignment="1" applyProtection="1">
      <alignment horizontal="center" vertical="top"/>
      <protection locked="0"/>
    </xf>
    <xf numFmtId="0" fontId="27" fillId="4" borderId="27" xfId="0" applyFont="1" applyFill="1" applyBorder="1" applyAlignment="1" applyProtection="1">
      <alignment horizontal="center" vertical="top"/>
      <protection locked="0"/>
    </xf>
    <xf numFmtId="0" fontId="27" fillId="4" borderId="1" xfId="0" applyFont="1" applyFill="1" applyBorder="1" applyAlignment="1" applyProtection="1">
      <alignment horizontal="center" vertical="top"/>
      <protection locked="0"/>
    </xf>
    <xf numFmtId="0" fontId="27" fillId="4" borderId="28" xfId="0" applyFont="1" applyFill="1" applyBorder="1" applyAlignment="1" applyProtection="1">
      <alignment horizontal="center" vertical="top"/>
      <protection locked="0"/>
    </xf>
    <xf numFmtId="0" fontId="26" fillId="2" borderId="0" xfId="0" applyFont="1" applyFill="1" applyBorder="1" applyAlignment="1" applyProtection="1">
      <alignment horizontal="center" vertical="center"/>
    </xf>
    <xf numFmtId="0" fontId="17" fillId="2" borderId="24" xfId="0" applyFont="1" applyFill="1" applyBorder="1" applyAlignment="1" applyProtection="1">
      <alignment horizontal="right" vertical="center"/>
    </xf>
    <xf numFmtId="0" fontId="17" fillId="2" borderId="0" xfId="0" applyFont="1" applyFill="1" applyBorder="1" applyAlignment="1" applyProtection="1">
      <alignment horizontal="right" vertical="center"/>
    </xf>
    <xf numFmtId="0" fontId="0" fillId="4" borderId="4"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4"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5" borderId="2" xfId="0" applyFont="1" applyFill="1" applyBorder="1" applyAlignment="1" applyProtection="1">
      <alignment horizontal="right" vertical="center"/>
    </xf>
    <xf numFmtId="0" fontId="0" fillId="5" borderId="26" xfId="0" applyFont="1" applyFill="1" applyBorder="1" applyAlignment="1" applyProtection="1">
      <alignment horizontal="right" vertical="center"/>
    </xf>
    <xf numFmtId="0" fontId="0" fillId="5" borderId="27" xfId="0" applyFont="1" applyFill="1" applyBorder="1" applyAlignment="1" applyProtection="1">
      <alignment horizontal="right" vertical="center"/>
    </xf>
    <xf numFmtId="0" fontId="0" fillId="5" borderId="1" xfId="0" applyFont="1" applyFill="1" applyBorder="1" applyAlignment="1" applyProtection="1">
      <alignment horizontal="right" vertical="center"/>
    </xf>
    <xf numFmtId="0" fontId="0" fillId="5" borderId="28" xfId="0" applyFont="1" applyFill="1" applyBorder="1" applyAlignment="1" applyProtection="1">
      <alignment horizontal="right" vertical="center"/>
    </xf>
    <xf numFmtId="0" fontId="21" fillId="2" borderId="3" xfId="0" applyFont="1" applyFill="1" applyBorder="1" applyAlignment="1" applyProtection="1">
      <alignment horizontal="left" vertical="top"/>
    </xf>
    <xf numFmtId="0" fontId="0" fillId="5" borderId="25" xfId="0" applyFont="1" applyFill="1" applyBorder="1" applyAlignment="1" applyProtection="1">
      <alignment horizontal="right" vertical="center"/>
    </xf>
    <xf numFmtId="0" fontId="0" fillId="5" borderId="23" xfId="0" applyFill="1" applyBorder="1" applyAlignment="1" applyProtection="1">
      <alignment horizontal="right" vertical="center" wrapText="1"/>
    </xf>
    <xf numFmtId="0" fontId="1" fillId="2" borderId="0" xfId="0" applyFont="1" applyFill="1" applyBorder="1" applyAlignment="1" applyProtection="1">
      <alignment horizontal="center"/>
    </xf>
    <xf numFmtId="0" fontId="46" fillId="2" borderId="0" xfId="0" applyFont="1" applyFill="1" applyBorder="1" applyAlignment="1" applyProtection="1">
      <alignment horizontal="left" vertical="center"/>
    </xf>
    <xf numFmtId="0" fontId="0" fillId="4" borderId="5" xfId="0" applyFill="1" applyBorder="1" applyAlignment="1" applyProtection="1">
      <alignment horizontal="center" vertical="center"/>
      <protection locked="0"/>
    </xf>
    <xf numFmtId="0" fontId="0" fillId="5" borderId="4" xfId="0" applyFont="1" applyFill="1" applyBorder="1" applyAlignment="1" applyProtection="1">
      <alignment horizontal="right" vertical="center"/>
    </xf>
    <xf numFmtId="0" fontId="0" fillId="5" borderId="5" xfId="0" applyFont="1" applyFill="1" applyBorder="1" applyAlignment="1" applyProtection="1">
      <alignment horizontal="right" vertical="center"/>
    </xf>
    <xf numFmtId="0" fontId="0" fillId="5" borderId="6" xfId="0" applyFont="1" applyFill="1" applyBorder="1" applyAlignment="1" applyProtection="1">
      <alignment horizontal="right" vertical="center"/>
    </xf>
    <xf numFmtId="0" fontId="18" fillId="6" borderId="13" xfId="0" applyFont="1" applyFill="1" applyBorder="1" applyAlignment="1" applyProtection="1">
      <alignment horizontal="left" indent="9"/>
    </xf>
    <xf numFmtId="0" fontId="18" fillId="6" borderId="7" xfId="0" applyFont="1" applyFill="1" applyBorder="1" applyAlignment="1" applyProtection="1">
      <alignment horizontal="left" indent="9"/>
    </xf>
    <xf numFmtId="0" fontId="0" fillId="5" borderId="24" xfId="0" applyFont="1" applyFill="1" applyBorder="1" applyAlignment="1" applyProtection="1">
      <alignment horizontal="right" vertical="center"/>
    </xf>
    <xf numFmtId="0" fontId="0" fillId="5" borderId="0" xfId="0" applyFont="1" applyFill="1" applyBorder="1" applyAlignment="1" applyProtection="1">
      <alignment horizontal="right" vertical="center"/>
    </xf>
    <xf numFmtId="0" fontId="0" fillId="5" borderId="3" xfId="0" applyFont="1" applyFill="1" applyBorder="1" applyAlignment="1" applyProtection="1">
      <alignment horizontal="right" vertical="center"/>
    </xf>
    <xf numFmtId="0" fontId="16" fillId="4" borderId="23" xfId="0" applyFont="1" applyFill="1" applyBorder="1" applyAlignment="1" applyProtection="1">
      <alignment horizontal="left" vertical="top"/>
      <protection locked="0"/>
    </xf>
    <xf numFmtId="0" fontId="0" fillId="5" borderId="23" xfId="0" applyFont="1" applyFill="1" applyBorder="1" applyAlignment="1" applyProtection="1">
      <alignment horizontal="right" vertical="center" wrapText="1"/>
    </xf>
    <xf numFmtId="0" fontId="0" fillId="5" borderId="23" xfId="0" applyFont="1" applyFill="1" applyBorder="1" applyAlignment="1" applyProtection="1">
      <alignment horizontal="right" vertical="center"/>
    </xf>
    <xf numFmtId="0" fontId="33" fillId="6" borderId="0" xfId="0" applyFont="1" applyFill="1" applyBorder="1" applyAlignment="1" applyProtection="1">
      <alignment horizontal="left"/>
    </xf>
    <xf numFmtId="0" fontId="0" fillId="5" borderId="25" xfId="0" applyFill="1" applyBorder="1" applyAlignment="1" applyProtection="1">
      <alignment horizontal="left" vertical="center" wrapText="1"/>
    </xf>
    <xf numFmtId="0" fontId="0" fillId="5" borderId="2" xfId="0" applyFill="1" applyBorder="1" applyAlignment="1" applyProtection="1">
      <alignment horizontal="left" vertical="center" wrapText="1"/>
    </xf>
    <xf numFmtId="0" fontId="0" fillId="5" borderId="26" xfId="0" applyFill="1" applyBorder="1" applyAlignment="1" applyProtection="1">
      <alignment horizontal="left" vertical="center" wrapText="1"/>
    </xf>
    <xf numFmtId="0" fontId="0" fillId="5" borderId="24" xfId="0" applyFill="1" applyBorder="1" applyAlignment="1" applyProtection="1">
      <alignment horizontal="left" vertical="center" wrapText="1"/>
    </xf>
    <xf numFmtId="0" fontId="0" fillId="5" borderId="0" xfId="0" applyFill="1" applyBorder="1" applyAlignment="1" applyProtection="1">
      <alignment horizontal="left" vertical="center" wrapText="1"/>
    </xf>
    <xf numFmtId="0" fontId="0" fillId="5" borderId="3" xfId="0" applyFill="1" applyBorder="1" applyAlignment="1" applyProtection="1">
      <alignment horizontal="left" vertical="center" wrapText="1"/>
    </xf>
    <xf numFmtId="0" fontId="0" fillId="5" borderId="27" xfId="0" applyFill="1" applyBorder="1" applyAlignment="1" applyProtection="1">
      <alignment horizontal="left" vertical="center" wrapText="1"/>
    </xf>
    <xf numFmtId="0" fontId="0" fillId="5" borderId="1" xfId="0" applyFill="1" applyBorder="1" applyAlignment="1" applyProtection="1">
      <alignment horizontal="left" vertical="center" wrapText="1"/>
    </xf>
    <xf numFmtId="0" fontId="0" fillId="5" borderId="28" xfId="0" applyFill="1" applyBorder="1" applyAlignment="1" applyProtection="1">
      <alignment horizontal="left" vertical="center" wrapText="1"/>
    </xf>
    <xf numFmtId="0" fontId="27" fillId="4" borderId="27" xfId="0" applyFont="1" applyFill="1" applyBorder="1" applyAlignment="1" applyProtection="1">
      <alignment horizontal="left" vertical="top"/>
      <protection locked="0"/>
    </xf>
    <xf numFmtId="0" fontId="18" fillId="6" borderId="11" xfId="0" applyFont="1" applyFill="1" applyBorder="1" applyAlignment="1" applyProtection="1">
      <alignment horizontal="left" indent="9"/>
    </xf>
    <xf numFmtId="0" fontId="18" fillId="6" borderId="0" xfId="0" applyFont="1" applyFill="1" applyBorder="1" applyAlignment="1" applyProtection="1">
      <alignment horizontal="left" indent="9"/>
    </xf>
    <xf numFmtId="0" fontId="16" fillId="4" borderId="25" xfId="0" applyFont="1" applyFill="1" applyBorder="1" applyAlignment="1" applyProtection="1">
      <alignment horizontal="left" vertical="top" wrapText="1"/>
      <protection locked="0"/>
    </xf>
    <xf numFmtId="0" fontId="16" fillId="4" borderId="2" xfId="0" applyFont="1" applyFill="1" applyBorder="1" applyAlignment="1" applyProtection="1">
      <alignment horizontal="left" vertical="top" wrapText="1"/>
      <protection locked="0"/>
    </xf>
    <xf numFmtId="0" fontId="16" fillId="4" borderId="26" xfId="0" applyFont="1" applyFill="1" applyBorder="1" applyAlignment="1" applyProtection="1">
      <alignment horizontal="left" vertical="top" wrapText="1"/>
      <protection locked="0"/>
    </xf>
    <xf numFmtId="0" fontId="16" fillId="4" borderId="27"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16" fillId="4" borderId="28" xfId="0" applyFont="1" applyFill="1" applyBorder="1" applyAlignment="1" applyProtection="1">
      <alignment horizontal="left" vertical="top" wrapText="1"/>
      <protection locked="0"/>
    </xf>
    <xf numFmtId="0" fontId="0" fillId="5" borderId="24" xfId="0" applyFill="1" applyBorder="1" applyAlignment="1" applyProtection="1">
      <alignment horizontal="right" vertical="center" wrapText="1"/>
    </xf>
    <xf numFmtId="0" fontId="0" fillId="5" borderId="0" xfId="0" applyFill="1" applyBorder="1" applyAlignment="1" applyProtection="1">
      <alignment horizontal="right" vertical="center" wrapText="1"/>
    </xf>
    <xf numFmtId="0" fontId="0" fillId="5" borderId="3" xfId="0" applyFill="1" applyBorder="1" applyAlignment="1" applyProtection="1">
      <alignment horizontal="right" vertical="center" wrapText="1"/>
    </xf>
    <xf numFmtId="0" fontId="25" fillId="2" borderId="3" xfId="0" applyFont="1" applyFill="1" applyBorder="1" applyAlignment="1" applyProtection="1">
      <alignment horizontal="center" vertical="center" wrapText="1"/>
    </xf>
    <xf numFmtId="0" fontId="17" fillId="2" borderId="29" xfId="0" applyFont="1" applyFill="1" applyBorder="1" applyAlignment="1" applyProtection="1">
      <alignment horizontal="center" vertical="center" wrapText="1"/>
    </xf>
    <xf numFmtId="0" fontId="16" fillId="4" borderId="25" xfId="0" applyFont="1" applyFill="1" applyBorder="1" applyAlignment="1" applyProtection="1">
      <alignment horizontal="left" vertical="top"/>
      <protection locked="0"/>
    </xf>
    <xf numFmtId="0" fontId="16" fillId="4" borderId="2" xfId="0" applyFont="1" applyFill="1" applyBorder="1" applyAlignment="1" applyProtection="1">
      <alignment horizontal="left" vertical="top"/>
      <protection locked="0"/>
    </xf>
    <xf numFmtId="0" fontId="16" fillId="4" borderId="26" xfId="0" applyFont="1" applyFill="1" applyBorder="1" applyAlignment="1" applyProtection="1">
      <alignment horizontal="left" vertical="top"/>
      <protection locked="0"/>
    </xf>
    <xf numFmtId="0" fontId="16" fillId="4" borderId="27" xfId="0" applyFont="1" applyFill="1" applyBorder="1" applyAlignment="1" applyProtection="1">
      <alignment horizontal="left" vertical="top"/>
      <protection locked="0"/>
    </xf>
    <xf numFmtId="0" fontId="16" fillId="4" borderId="1" xfId="0" applyFont="1" applyFill="1" applyBorder="1" applyAlignment="1" applyProtection="1">
      <alignment horizontal="left" vertical="top"/>
      <protection locked="0"/>
    </xf>
    <xf numFmtId="0" fontId="16" fillId="4" borderId="28" xfId="0" applyFont="1" applyFill="1" applyBorder="1" applyAlignment="1" applyProtection="1">
      <alignment horizontal="left" vertical="top"/>
      <protection locked="0"/>
    </xf>
    <xf numFmtId="0" fontId="16" fillId="4" borderId="25"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16" fillId="4" borderId="26"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wrapText="1"/>
    </xf>
    <xf numFmtId="0" fontId="1" fillId="5" borderId="4" xfId="0" applyFont="1" applyFill="1" applyBorder="1" applyAlignment="1" applyProtection="1">
      <alignment horizontal="center"/>
    </xf>
    <xf numFmtId="0" fontId="1" fillId="5" borderId="5" xfId="0" applyFont="1" applyFill="1" applyBorder="1" applyAlignment="1" applyProtection="1">
      <alignment horizontal="center"/>
    </xf>
    <xf numFmtId="0" fontId="1" fillId="5" borderId="6" xfId="0" applyFont="1" applyFill="1" applyBorder="1" applyAlignment="1" applyProtection="1">
      <alignment horizontal="center"/>
    </xf>
    <xf numFmtId="0" fontId="0" fillId="5" borderId="25" xfId="0" applyFill="1" applyBorder="1" applyAlignment="1">
      <alignment horizontal="right" vertical="center" wrapText="1"/>
    </xf>
    <xf numFmtId="0" fontId="0" fillId="5" borderId="2" xfId="0" applyFill="1" applyBorder="1" applyAlignment="1">
      <alignment horizontal="right" vertical="center" wrapText="1"/>
    </xf>
    <xf numFmtId="0" fontId="0" fillId="5" borderId="26" xfId="0" applyFill="1" applyBorder="1" applyAlignment="1">
      <alignment horizontal="right" vertical="center" wrapText="1"/>
    </xf>
    <xf numFmtId="0" fontId="0" fillId="5" borderId="24" xfId="0" applyFill="1" applyBorder="1" applyAlignment="1">
      <alignment horizontal="right" vertical="center" wrapText="1"/>
    </xf>
    <xf numFmtId="0" fontId="0" fillId="5" borderId="0" xfId="0" applyFill="1" applyAlignment="1">
      <alignment horizontal="right" vertical="center" wrapText="1"/>
    </xf>
    <xf numFmtId="0" fontId="0" fillId="5" borderId="3" xfId="0" applyFill="1" applyBorder="1" applyAlignment="1">
      <alignment horizontal="right" vertical="center" wrapText="1"/>
    </xf>
    <xf numFmtId="0" fontId="0" fillId="5" borderId="27" xfId="0" applyFill="1" applyBorder="1" applyAlignment="1">
      <alignment horizontal="right" vertical="center" wrapText="1"/>
    </xf>
    <xf numFmtId="0" fontId="0" fillId="5" borderId="1" xfId="0" applyFill="1" applyBorder="1" applyAlignment="1">
      <alignment horizontal="right" vertical="center" wrapText="1"/>
    </xf>
    <xf numFmtId="0" fontId="0" fillId="5" borderId="28" xfId="0" applyFill="1" applyBorder="1" applyAlignment="1">
      <alignment horizontal="right" vertical="center" wrapText="1"/>
    </xf>
    <xf numFmtId="0" fontId="0" fillId="0" borderId="27" xfId="0" applyBorder="1" applyAlignment="1">
      <alignment vertical="center" wrapText="1"/>
    </xf>
    <xf numFmtId="0" fontId="0" fillId="0" borderId="1" xfId="0" applyBorder="1" applyAlignment="1">
      <alignment vertical="center" wrapText="1"/>
    </xf>
    <xf numFmtId="0" fontId="0" fillId="0" borderId="28" xfId="0" applyBorder="1" applyAlignment="1">
      <alignment vertical="center" wrapText="1"/>
    </xf>
    <xf numFmtId="0" fontId="27" fillId="5" borderId="25" xfId="0" applyFont="1" applyFill="1" applyBorder="1" applyAlignment="1" applyProtection="1">
      <alignment horizontal="right" vertical="center" wrapText="1"/>
    </xf>
    <xf numFmtId="0" fontId="27" fillId="5" borderId="2" xfId="0" applyFont="1" applyFill="1" applyBorder="1" applyAlignment="1" applyProtection="1">
      <alignment horizontal="right" vertical="center" wrapText="1"/>
    </xf>
    <xf numFmtId="0" fontId="27" fillId="5" borderId="26" xfId="0" applyFont="1" applyFill="1" applyBorder="1" applyAlignment="1" applyProtection="1">
      <alignment horizontal="right" vertical="center" wrapText="1"/>
    </xf>
    <xf numFmtId="0" fontId="27" fillId="5" borderId="27" xfId="0" applyFont="1" applyFill="1" applyBorder="1" applyAlignment="1" applyProtection="1">
      <alignment horizontal="right" vertical="center" wrapText="1"/>
    </xf>
    <xf numFmtId="0" fontId="27" fillId="5" borderId="1" xfId="0" applyFont="1" applyFill="1" applyBorder="1" applyAlignment="1" applyProtection="1">
      <alignment horizontal="right" vertical="center" wrapText="1"/>
    </xf>
    <xf numFmtId="0" fontId="27" fillId="5" borderId="28" xfId="0" applyFont="1" applyFill="1" applyBorder="1" applyAlignment="1" applyProtection="1">
      <alignment horizontal="right" vertical="center" wrapText="1"/>
    </xf>
    <xf numFmtId="0" fontId="27" fillId="5" borderId="24" xfId="0" applyFont="1" applyFill="1" applyBorder="1" applyAlignment="1" applyProtection="1">
      <alignment horizontal="right" vertical="center" wrapText="1"/>
    </xf>
    <xf numFmtId="0" fontId="27" fillId="5" borderId="0" xfId="0" applyFont="1" applyFill="1" applyBorder="1" applyAlignment="1" applyProtection="1">
      <alignment horizontal="right" vertical="center" wrapText="1"/>
    </xf>
    <xf numFmtId="0" fontId="27" fillId="5" borderId="3" xfId="0" applyFont="1" applyFill="1" applyBorder="1" applyAlignment="1" applyProtection="1">
      <alignment horizontal="right" vertical="center" wrapText="1"/>
    </xf>
    <xf numFmtId="0" fontId="27" fillId="5" borderId="25" xfId="0" applyFont="1" applyFill="1" applyBorder="1" applyAlignment="1" applyProtection="1">
      <alignment horizontal="center" vertical="center" wrapText="1"/>
    </xf>
    <xf numFmtId="0" fontId="27" fillId="5" borderId="2" xfId="0" applyFont="1" applyFill="1" applyBorder="1" applyAlignment="1" applyProtection="1">
      <alignment horizontal="center" vertical="center" wrapText="1"/>
    </xf>
    <xf numFmtId="0" fontId="27" fillId="5" borderId="26" xfId="0" applyFont="1" applyFill="1" applyBorder="1" applyAlignment="1" applyProtection="1">
      <alignment horizontal="center" vertical="center" wrapText="1"/>
    </xf>
    <xf numFmtId="0" fontId="27" fillId="5" borderId="27" xfId="0" applyFont="1" applyFill="1" applyBorder="1" applyAlignment="1" applyProtection="1">
      <alignment horizontal="center" vertical="center" wrapText="1"/>
    </xf>
    <xf numFmtId="0" fontId="27" fillId="5" borderId="1" xfId="0" applyFont="1" applyFill="1" applyBorder="1" applyAlignment="1" applyProtection="1">
      <alignment horizontal="center" vertical="center" wrapText="1"/>
    </xf>
    <xf numFmtId="0" fontId="27" fillId="5" borderId="28" xfId="0" applyFont="1" applyFill="1" applyBorder="1" applyAlignment="1" applyProtection="1">
      <alignment horizontal="center" vertical="center" wrapText="1"/>
    </xf>
    <xf numFmtId="0" fontId="21" fillId="2" borderId="29" xfId="0" applyFont="1" applyFill="1" applyBorder="1" applyAlignment="1" applyProtection="1">
      <alignment horizontal="left" vertical="top"/>
    </xf>
    <xf numFmtId="0" fontId="21" fillId="2" borderId="24" xfId="0" applyFont="1" applyFill="1" applyBorder="1" applyAlignment="1" applyProtection="1">
      <alignment horizontal="left" vertical="top"/>
    </xf>
    <xf numFmtId="0" fontId="0" fillId="4" borderId="26"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27" fillId="4" borderId="4" xfId="0" applyFont="1" applyFill="1" applyBorder="1" applyAlignment="1" applyProtection="1">
      <alignment horizontal="left" vertical="top"/>
      <protection locked="0"/>
    </xf>
    <xf numFmtId="0" fontId="27" fillId="4" borderId="5" xfId="0" applyFont="1" applyFill="1" applyBorder="1" applyAlignment="1" applyProtection="1">
      <alignment horizontal="left" vertical="top"/>
      <protection locked="0"/>
    </xf>
    <xf numFmtId="0" fontId="27" fillId="4" borderId="6" xfId="0" applyFont="1" applyFill="1" applyBorder="1" applyAlignment="1" applyProtection="1">
      <alignment horizontal="left" vertical="top"/>
      <protection locked="0"/>
    </xf>
    <xf numFmtId="0" fontId="0" fillId="5" borderId="4" xfId="0" applyFill="1" applyBorder="1" applyAlignment="1" applyProtection="1">
      <alignment horizontal="right" vertical="center" wrapText="1"/>
    </xf>
    <xf numFmtId="0" fontId="0" fillId="5" borderId="5" xfId="0" applyFill="1" applyBorder="1" applyAlignment="1" applyProtection="1">
      <alignment horizontal="right" vertical="center" wrapText="1"/>
    </xf>
    <xf numFmtId="0" fontId="0" fillId="5" borderId="6" xfId="0" applyFill="1" applyBorder="1" applyAlignment="1" applyProtection="1">
      <alignment horizontal="right" vertical="center" wrapText="1"/>
    </xf>
    <xf numFmtId="0" fontId="1" fillId="5" borderId="25" xfId="0" applyFont="1" applyFill="1" applyBorder="1" applyAlignment="1" applyProtection="1">
      <alignment horizontal="right" vertical="center" wrapText="1"/>
    </xf>
    <xf numFmtId="0" fontId="1" fillId="5" borderId="2" xfId="0" applyFont="1" applyFill="1" applyBorder="1" applyAlignment="1" applyProtection="1">
      <alignment horizontal="right" vertical="center" wrapText="1"/>
    </xf>
    <xf numFmtId="0" fontId="1" fillId="5" borderId="26" xfId="0" applyFont="1" applyFill="1" applyBorder="1" applyAlignment="1" applyProtection="1">
      <alignment horizontal="right" vertical="center" wrapText="1"/>
    </xf>
    <xf numFmtId="0" fontId="0" fillId="5" borderId="24" xfId="0" applyFont="1" applyFill="1" applyBorder="1" applyAlignment="1" applyProtection="1">
      <alignment horizontal="left" vertical="center" wrapText="1"/>
    </xf>
    <xf numFmtId="0" fontId="0" fillId="5" borderId="0" xfId="0" applyFont="1" applyFill="1" applyBorder="1" applyAlignment="1" applyProtection="1">
      <alignment horizontal="left" vertical="center" wrapText="1"/>
    </xf>
    <xf numFmtId="0" fontId="0" fillId="5" borderId="3" xfId="0" applyFont="1" applyFill="1" applyBorder="1" applyAlignment="1" applyProtection="1">
      <alignment horizontal="left" vertical="center" wrapText="1"/>
    </xf>
    <xf numFmtId="0" fontId="0" fillId="5" borderId="27" xfId="0" applyFont="1" applyFill="1" applyBorder="1" applyAlignment="1" applyProtection="1">
      <alignment horizontal="left" vertical="center" wrapText="1"/>
    </xf>
    <xf numFmtId="0" fontId="0" fillId="5" borderId="1" xfId="0" applyFont="1" applyFill="1" applyBorder="1" applyAlignment="1" applyProtection="1">
      <alignment horizontal="left" vertical="center" wrapText="1"/>
    </xf>
    <xf numFmtId="0" fontId="0" fillId="5" borderId="28" xfId="0" applyFont="1" applyFill="1" applyBorder="1" applyAlignment="1" applyProtection="1">
      <alignment horizontal="left" vertical="center" wrapText="1"/>
    </xf>
    <xf numFmtId="0" fontId="0" fillId="4" borderId="25"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44" fillId="4" borderId="25" xfId="0" applyFont="1" applyFill="1" applyBorder="1" applyAlignment="1" applyProtection="1">
      <alignment horizontal="left" vertical="top"/>
      <protection locked="0"/>
    </xf>
    <xf numFmtId="0" fontId="44" fillId="4" borderId="2" xfId="0" applyFont="1" applyFill="1" applyBorder="1" applyAlignment="1" applyProtection="1">
      <alignment horizontal="left" vertical="top"/>
      <protection locked="0"/>
    </xf>
    <xf numFmtId="0" fontId="44" fillId="4" borderId="26" xfId="0" applyFont="1" applyFill="1" applyBorder="1" applyAlignment="1" applyProtection="1">
      <alignment horizontal="left" vertical="top"/>
      <protection locked="0"/>
    </xf>
    <xf numFmtId="0" fontId="44" fillId="4" borderId="24" xfId="0" applyFont="1" applyFill="1" applyBorder="1" applyAlignment="1" applyProtection="1">
      <alignment horizontal="left" vertical="top"/>
      <protection locked="0"/>
    </xf>
    <xf numFmtId="0" fontId="44" fillId="4" borderId="0" xfId="0" applyFont="1" applyFill="1" applyBorder="1" applyAlignment="1" applyProtection="1">
      <alignment horizontal="left" vertical="top"/>
      <protection locked="0"/>
    </xf>
    <xf numFmtId="0" fontId="44" fillId="4" borderId="3" xfId="0" applyFont="1" applyFill="1" applyBorder="1" applyAlignment="1" applyProtection="1">
      <alignment horizontal="left" vertical="top"/>
      <protection locked="0"/>
    </xf>
    <xf numFmtId="0" fontId="44" fillId="4" borderId="27" xfId="0" applyFont="1" applyFill="1" applyBorder="1" applyAlignment="1" applyProtection="1">
      <alignment horizontal="left" vertical="top"/>
      <protection locked="0"/>
    </xf>
    <xf numFmtId="0" fontId="44" fillId="4" borderId="1" xfId="0" applyFont="1" applyFill="1" applyBorder="1" applyAlignment="1" applyProtection="1">
      <alignment horizontal="left" vertical="top"/>
      <protection locked="0"/>
    </xf>
    <xf numFmtId="0" fontId="44" fillId="4" borderId="28" xfId="0" applyFont="1" applyFill="1" applyBorder="1" applyAlignment="1" applyProtection="1">
      <alignment horizontal="left" vertical="top"/>
      <protection locked="0"/>
    </xf>
    <xf numFmtId="0" fontId="38" fillId="2" borderId="24"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0" fillId="5" borderId="4" xfId="0" applyFont="1" applyFill="1" applyBorder="1" applyAlignment="1" applyProtection="1">
      <alignment horizontal="right" vertical="center" wrapText="1"/>
    </xf>
    <xf numFmtId="0" fontId="0" fillId="5" borderId="5" xfId="0" applyFont="1" applyFill="1" applyBorder="1" applyAlignment="1" applyProtection="1">
      <alignment horizontal="right" vertical="center" wrapText="1"/>
    </xf>
    <xf numFmtId="0" fontId="0" fillId="5" borderId="6" xfId="0" applyFont="1" applyFill="1" applyBorder="1" applyAlignment="1" applyProtection="1">
      <alignment horizontal="right" vertical="center" wrapText="1"/>
    </xf>
    <xf numFmtId="0" fontId="7" fillId="5" borderId="25" xfId="0" applyFont="1" applyFill="1" applyBorder="1" applyAlignment="1" applyProtection="1">
      <alignment horizontal="right" vertical="center" wrapText="1"/>
    </xf>
    <xf numFmtId="0" fontId="7" fillId="5" borderId="2" xfId="0" applyFont="1" applyFill="1" applyBorder="1" applyAlignment="1" applyProtection="1">
      <alignment horizontal="right" vertical="center" wrapText="1"/>
    </xf>
    <xf numFmtId="0" fontId="7" fillId="5" borderId="26" xfId="0" applyFont="1" applyFill="1" applyBorder="1" applyAlignment="1" applyProtection="1">
      <alignment horizontal="right" vertical="center" wrapText="1"/>
    </xf>
    <xf numFmtId="0" fontId="7" fillId="5" borderId="24" xfId="0" applyFont="1" applyFill="1" applyBorder="1" applyAlignment="1" applyProtection="1">
      <alignment horizontal="right" vertical="center" wrapText="1"/>
    </xf>
    <xf numFmtId="0" fontId="7" fillId="5" borderId="0" xfId="0" applyFont="1" applyFill="1" applyBorder="1" applyAlignment="1" applyProtection="1">
      <alignment horizontal="right" vertical="center" wrapText="1"/>
    </xf>
    <xf numFmtId="0" fontId="7" fillId="5" borderId="3" xfId="0" applyFont="1" applyFill="1" applyBorder="1" applyAlignment="1" applyProtection="1">
      <alignment horizontal="right" vertical="center" wrapText="1"/>
    </xf>
    <xf numFmtId="0" fontId="7" fillId="5" borderId="27" xfId="0" applyFont="1" applyFill="1" applyBorder="1" applyAlignment="1" applyProtection="1">
      <alignment horizontal="right" vertical="center" wrapText="1"/>
    </xf>
    <xf numFmtId="0" fontId="7" fillId="5" borderId="1" xfId="0" applyFont="1" applyFill="1" applyBorder="1" applyAlignment="1" applyProtection="1">
      <alignment horizontal="right" vertical="center" wrapText="1"/>
    </xf>
    <xf numFmtId="0" fontId="7" fillId="5" borderId="28" xfId="0" applyFont="1" applyFill="1" applyBorder="1" applyAlignment="1" applyProtection="1">
      <alignment horizontal="right" vertical="center" wrapText="1"/>
    </xf>
    <xf numFmtId="0" fontId="17" fillId="2" borderId="0" xfId="0" applyFont="1" applyFill="1" applyBorder="1" applyAlignment="1" applyProtection="1">
      <alignment horizontal="center" vertical="center" wrapText="1"/>
    </xf>
    <xf numFmtId="0" fontId="29" fillId="2" borderId="0" xfId="0" applyFont="1" applyFill="1" applyBorder="1" applyAlignment="1" applyProtection="1">
      <alignment horizontal="left" vertical="center" wrapText="1"/>
    </xf>
    <xf numFmtId="0" fontId="1" fillId="2" borderId="0" xfId="0" applyNumberFormat="1" applyFont="1" applyFill="1" applyBorder="1" applyAlignment="1" applyProtection="1">
      <alignment horizontal="center" vertical="center" wrapText="1"/>
    </xf>
    <xf numFmtId="0" fontId="7" fillId="2" borderId="4" xfId="0" applyFont="1" applyFill="1" applyBorder="1" applyAlignment="1" applyProtection="1">
      <alignment horizontal="right" vertical="center" wrapText="1"/>
    </xf>
    <xf numFmtId="0" fontId="7" fillId="2" borderId="5" xfId="0" applyFont="1" applyFill="1" applyBorder="1" applyAlignment="1" applyProtection="1">
      <alignment horizontal="right" vertical="center" wrapText="1"/>
    </xf>
    <xf numFmtId="0" fontId="7" fillId="2" borderId="6" xfId="0" applyFont="1" applyFill="1" applyBorder="1" applyAlignment="1" applyProtection="1">
      <alignment horizontal="right" vertical="center" wrapText="1"/>
    </xf>
    <xf numFmtId="0" fontId="0" fillId="2" borderId="0" xfId="0" applyFill="1" applyBorder="1" applyAlignment="1" applyProtection="1">
      <alignment horizontal="right" vertical="center" wrapText="1"/>
    </xf>
    <xf numFmtId="0" fontId="0" fillId="5" borderId="25" xfId="0" applyFill="1" applyBorder="1" applyAlignment="1" applyProtection="1">
      <alignment horizontal="right" vertical="center" wrapText="1" indent="1"/>
    </xf>
    <xf numFmtId="0" fontId="0" fillId="5" borderId="2" xfId="0" applyFill="1" applyBorder="1" applyAlignment="1" applyProtection="1">
      <alignment horizontal="right" vertical="center" wrapText="1" indent="1"/>
    </xf>
    <xf numFmtId="0" fontId="0" fillId="5" borderId="26" xfId="0" applyFill="1" applyBorder="1" applyAlignment="1" applyProtection="1">
      <alignment horizontal="right" vertical="center" wrapText="1" indent="1"/>
    </xf>
    <xf numFmtId="0" fontId="0" fillId="5" borderId="24" xfId="0" applyFill="1" applyBorder="1" applyAlignment="1" applyProtection="1">
      <alignment horizontal="right" vertical="center" wrapText="1" indent="1"/>
    </xf>
    <xf numFmtId="0" fontId="0" fillId="5" borderId="0" xfId="0" applyFill="1" applyBorder="1" applyAlignment="1" applyProtection="1">
      <alignment horizontal="right" vertical="center" wrapText="1" indent="1"/>
    </xf>
    <xf numFmtId="0" fontId="0" fillId="5" borderId="3" xfId="0" applyFill="1" applyBorder="1" applyAlignment="1" applyProtection="1">
      <alignment horizontal="right" vertical="center" wrapText="1" indent="1"/>
    </xf>
    <xf numFmtId="0" fontId="0" fillId="5" borderId="27" xfId="0" applyFill="1" applyBorder="1" applyAlignment="1" applyProtection="1">
      <alignment horizontal="right" vertical="center" wrapText="1" indent="1"/>
    </xf>
    <xf numFmtId="0" fontId="0" fillId="5" borderId="1" xfId="0" applyFill="1" applyBorder="1" applyAlignment="1" applyProtection="1">
      <alignment horizontal="right" vertical="center" wrapText="1" indent="1"/>
    </xf>
    <xf numFmtId="0" fontId="0" fillId="5" borderId="28" xfId="0" applyFill="1" applyBorder="1" applyAlignment="1" applyProtection="1">
      <alignment horizontal="right" vertical="center" wrapText="1" indent="1"/>
    </xf>
    <xf numFmtId="0" fontId="33" fillId="6" borderId="9" xfId="0" applyFont="1" applyFill="1" applyBorder="1" applyAlignment="1" applyProtection="1">
      <alignment horizontal="left"/>
    </xf>
  </cellXfs>
  <cellStyles count="3">
    <cellStyle name="Lien hypertexte" xfId="1" builtinId="8"/>
    <cellStyle name="Normal" xfId="0" builtinId="0"/>
    <cellStyle name="Normal 2" xfId="2" xr:uid="{00000000-0005-0000-0000-000002000000}"/>
  </cellStyles>
  <dxfs count="185">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7E6E6"/>
      <color rgb="FF104093"/>
      <color rgb="FF144FB8"/>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7</xdr:col>
          <xdr:colOff>723900</xdr:colOff>
          <xdr:row>20</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Si porteur = service à domicile : attestation d'engagement de l'EHPAD partenaire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95250</xdr:rowOff>
        </xdr:from>
        <xdr:to>
          <xdr:col>7</xdr:col>
          <xdr:colOff>723900</xdr:colOff>
          <xdr:row>21</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Si porteur = EHPAD : joindre les attestations d'engagement des services à domicile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171450</xdr:rowOff>
        </xdr:from>
        <xdr:to>
          <xdr:col>7</xdr:col>
          <xdr:colOff>723900</xdr:colOff>
          <xdr:row>23</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Un budget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66675</xdr:rowOff>
        </xdr:from>
        <xdr:to>
          <xdr:col>7</xdr:col>
          <xdr:colOff>723900</xdr:colOff>
          <xdr:row>24</xdr:row>
          <xdr:rowOff>142875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 Un relevé d'identité bancaire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7</xdr:col>
          <xdr:colOff>723900</xdr:colOff>
          <xdr:row>26</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 Les status signés et datés pour les établissements associatifs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19050</xdr:rowOff>
        </xdr:from>
        <xdr:to>
          <xdr:col>7</xdr:col>
          <xdr:colOff>723900</xdr:colOff>
          <xdr:row>27</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Formulaire d'engagement complété et signé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19</xdr:row>
          <xdr:rowOff>57150</xdr:rowOff>
        </xdr:from>
        <xdr:to>
          <xdr:col>15</xdr:col>
          <xdr:colOff>723900</xdr:colOff>
          <xdr:row>20</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Document(s) relatif(s) au territoire d'intervention envisagé par le porteur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85725</xdr:rowOff>
        </xdr:from>
        <xdr:to>
          <xdr:col>7</xdr:col>
          <xdr:colOff>723900</xdr:colOff>
          <xdr:row>28</xdr:row>
          <xdr:rowOff>161925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Diagnostic territorial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723900</xdr:colOff>
          <xdr:row>28</xdr:row>
          <xdr:rowOff>142875</xdr:rowOff>
        </xdr:from>
        <xdr:to>
          <xdr:col>7</xdr:col>
          <xdr:colOff>723900</xdr:colOff>
          <xdr:row>30</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Lettres d'engagement relatives aux partenariats du porteur et des acteurs de son territoire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20</xdr:row>
          <xdr:rowOff>85725</xdr:rowOff>
        </xdr:from>
        <xdr:to>
          <xdr:col>15</xdr:col>
          <xdr:colOff>723900</xdr:colOff>
          <xdr:row>21</xdr:row>
          <xdr:rowOff>161925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Attestation des EHPAD qui ont mené des actions fortes sur le territoire et que le porteur envisage de déployer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xdr:row>
          <xdr:rowOff>171450</xdr:rowOff>
        </xdr:from>
        <xdr:to>
          <xdr:col>15</xdr:col>
          <xdr:colOff>723900</xdr:colOff>
          <xdr:row>23</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Attestation de la PFR relative aux actions spécifiques pour les aidants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23</xdr:row>
          <xdr:rowOff>57150</xdr:rowOff>
        </xdr:from>
        <xdr:to>
          <xdr:col>15</xdr:col>
          <xdr:colOff>723900</xdr:colOff>
          <xdr:row>24</xdr:row>
          <xdr:rowOff>133350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Attestation des partenaires relative à la sécurisation du domicile et l'adaptation du logement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123825</xdr:rowOff>
        </xdr:from>
        <xdr:to>
          <xdr:col>15</xdr:col>
          <xdr:colOff>723900</xdr:colOff>
          <xdr:row>26</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Attestation des partenaires relative à la gestion des situations d'urgence ou de crise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9525</xdr:rowOff>
        </xdr:from>
        <xdr:to>
          <xdr:col>15</xdr:col>
          <xdr:colOff>723900</xdr:colOff>
          <xdr:row>27</xdr:row>
          <xdr:rowOff>85725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Attestation des partenaires relative à la continuité du projet de vie/lutte contre l'isolement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95250</xdr:rowOff>
        </xdr:from>
        <xdr:to>
          <xdr:col>15</xdr:col>
          <xdr:colOff>723900</xdr:colOff>
          <xdr:row>28</xdr:row>
          <xdr:rowOff>171450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Attestation des partenaires relative à la coordination renforcée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161925</xdr:rowOff>
        </xdr:from>
        <xdr:to>
          <xdr:col>15</xdr:col>
          <xdr:colOff>723900</xdr:colOff>
          <xdr:row>30</xdr:row>
          <xdr:rowOff>57150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Attestation des partenaires relatives au soutien de l'aidant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57150</xdr:rowOff>
        </xdr:from>
        <xdr:to>
          <xdr:col>15</xdr:col>
          <xdr:colOff>723900</xdr:colOff>
          <xdr:row>31</xdr:row>
          <xdr:rowOff>133350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Attestation des partenaires relatives à d'autres actions complémentaires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142875</xdr:rowOff>
        </xdr:from>
        <xdr:to>
          <xdr:col>15</xdr:col>
          <xdr:colOff>723900</xdr:colOff>
          <xdr:row>33</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FF"/>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Tout autre document que vous jugerez pertinent d'annexer à votre dossier</a:t>
              </a:r>
            </a:p>
          </xdr:txBody>
        </xdr:sp>
        <xdr:clientData/>
      </xdr:twoCellAnchor>
    </mc:Choice>
    <mc:Fallback/>
  </mc:AlternateContent>
  <xdr:twoCellAnchor editAs="oneCell">
    <xdr:from>
      <xdr:col>0</xdr:col>
      <xdr:colOff>123264</xdr:colOff>
      <xdr:row>0</xdr:row>
      <xdr:rowOff>0</xdr:rowOff>
    </xdr:from>
    <xdr:to>
      <xdr:col>1</xdr:col>
      <xdr:colOff>725646</xdr:colOff>
      <xdr:row>5</xdr:row>
      <xdr:rowOff>133323</xdr:rowOff>
    </xdr:to>
    <xdr:pic>
      <xdr:nvPicPr>
        <xdr:cNvPr id="2" name="Image 1">
          <a:extLst>
            <a:ext uri="{FF2B5EF4-FFF2-40B4-BE49-F238E27FC236}">
              <a16:creationId xmlns:a16="http://schemas.microsoft.com/office/drawing/2014/main" id="{14FB61FF-7926-9188-095E-9BA4AFA38EFB}"/>
            </a:ext>
          </a:extLst>
        </xdr:cNvPr>
        <xdr:cNvPicPr>
          <a:picLocks noChangeAspect="1"/>
        </xdr:cNvPicPr>
      </xdr:nvPicPr>
      <xdr:blipFill>
        <a:blip xmlns:r="http://schemas.openxmlformats.org/officeDocument/2006/relationships" r:embed="rId1"/>
        <a:stretch>
          <a:fillRect/>
        </a:stretch>
      </xdr:blipFill>
      <xdr:spPr>
        <a:xfrm>
          <a:off x="123264" y="0"/>
          <a:ext cx="1362701" cy="1231499"/>
        </a:xfrm>
        <a:prstGeom prst="rect">
          <a:avLst/>
        </a:prstGeom>
      </xdr:spPr>
    </xdr:pic>
    <xdr:clientData/>
  </xdr:twoCellAnchor>
  <xdr:twoCellAnchor editAs="oneCell">
    <xdr:from>
      <xdr:col>14</xdr:col>
      <xdr:colOff>694765</xdr:colOff>
      <xdr:row>1</xdr:row>
      <xdr:rowOff>89647</xdr:rowOff>
    </xdr:from>
    <xdr:to>
      <xdr:col>16</xdr:col>
      <xdr:colOff>589534</xdr:colOff>
      <xdr:row>4</xdr:row>
      <xdr:rowOff>157976</xdr:rowOff>
    </xdr:to>
    <xdr:pic>
      <xdr:nvPicPr>
        <xdr:cNvPr id="6" name="Image 5">
          <a:extLst>
            <a:ext uri="{FF2B5EF4-FFF2-40B4-BE49-F238E27FC236}">
              <a16:creationId xmlns:a16="http://schemas.microsoft.com/office/drawing/2014/main" id="{EDAD6FEB-7ECC-43CB-966A-FEE2B23E67B9}"/>
            </a:ext>
          </a:extLst>
        </xdr:cNvPr>
        <xdr:cNvPicPr>
          <a:picLocks noChangeAspect="1"/>
        </xdr:cNvPicPr>
      </xdr:nvPicPr>
      <xdr:blipFill>
        <a:blip xmlns:r="http://schemas.openxmlformats.org/officeDocument/2006/relationships" r:embed="rId2"/>
        <a:stretch>
          <a:fillRect/>
        </a:stretch>
      </xdr:blipFill>
      <xdr:spPr>
        <a:xfrm>
          <a:off x="10948147" y="268941"/>
          <a:ext cx="1396358" cy="807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298174</xdr:colOff>
      <xdr:row>1</xdr:row>
      <xdr:rowOff>0</xdr:rowOff>
    </xdr:from>
    <xdr:to>
      <xdr:col>2</xdr:col>
      <xdr:colOff>132522</xdr:colOff>
      <xdr:row>7</xdr:row>
      <xdr:rowOff>93397</xdr:rowOff>
    </xdr:to>
    <xdr:pic>
      <xdr:nvPicPr>
        <xdr:cNvPr id="4" name="Image 3">
          <a:extLst>
            <a:ext uri="{FF2B5EF4-FFF2-40B4-BE49-F238E27FC236}">
              <a16:creationId xmlns:a16="http://schemas.microsoft.com/office/drawing/2014/main" id="{D6F2C680-1ECF-C55A-5985-A28A4D999843}"/>
            </a:ext>
          </a:extLst>
        </xdr:cNvPr>
        <xdr:cNvPicPr>
          <a:picLocks noChangeAspect="1"/>
        </xdr:cNvPicPr>
      </xdr:nvPicPr>
      <xdr:blipFill>
        <a:blip xmlns:r="http://schemas.openxmlformats.org/officeDocument/2006/relationships" r:embed="rId1"/>
        <a:stretch>
          <a:fillRect/>
        </a:stretch>
      </xdr:blipFill>
      <xdr:spPr>
        <a:xfrm>
          <a:off x="298174" y="66261"/>
          <a:ext cx="1118152" cy="1070745"/>
        </a:xfrm>
        <a:prstGeom prst="rect">
          <a:avLst/>
        </a:prstGeom>
      </xdr:spPr>
    </xdr:pic>
    <xdr:clientData/>
  </xdr:twoCellAnchor>
  <xdr:twoCellAnchor editAs="oneCell">
    <xdr:from>
      <xdr:col>14</xdr:col>
      <xdr:colOff>121340</xdr:colOff>
      <xdr:row>2</xdr:row>
      <xdr:rowOff>48867</xdr:rowOff>
    </xdr:from>
    <xdr:to>
      <xdr:col>15</xdr:col>
      <xdr:colOff>740617</xdr:colOff>
      <xdr:row>6</xdr:row>
      <xdr:rowOff>3537</xdr:rowOff>
    </xdr:to>
    <xdr:pic>
      <xdr:nvPicPr>
        <xdr:cNvPr id="5" name="Image 4">
          <a:extLst>
            <a:ext uri="{FF2B5EF4-FFF2-40B4-BE49-F238E27FC236}">
              <a16:creationId xmlns:a16="http://schemas.microsoft.com/office/drawing/2014/main" id="{5080F91B-9149-C238-3FEB-B1CF48B62DD2}"/>
            </a:ext>
          </a:extLst>
        </xdr:cNvPr>
        <xdr:cNvPicPr>
          <a:picLocks noChangeAspect="1"/>
        </xdr:cNvPicPr>
      </xdr:nvPicPr>
      <xdr:blipFill>
        <a:blip xmlns:r="http://schemas.openxmlformats.org/officeDocument/2006/relationships" r:embed="rId2"/>
        <a:stretch>
          <a:fillRect/>
        </a:stretch>
      </xdr:blipFill>
      <xdr:spPr>
        <a:xfrm>
          <a:off x="12139405" y="181389"/>
          <a:ext cx="1353841" cy="81606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ars-oc-crt@ars.sante.f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Z62"/>
  <sheetViews>
    <sheetView showGridLines="0" zoomScaleNormal="100" workbookViewId="0">
      <selection activeCell="T15" sqref="T15"/>
    </sheetView>
  </sheetViews>
  <sheetFormatPr baseColWidth="10" defaultColWidth="10.85546875" defaultRowHeight="15" x14ac:dyDescent="0.25"/>
  <cols>
    <col min="1" max="2" width="10.85546875" style="49"/>
    <col min="3" max="3" width="6.7109375" style="49" customWidth="1"/>
    <col min="4" max="8" width="10.85546875" style="49"/>
    <col min="9" max="9" width="12.85546875" style="49" customWidth="1"/>
    <col min="10" max="10" width="10.85546875" style="49"/>
    <col min="11" max="11" width="9" style="49" customWidth="1"/>
    <col min="12" max="16384" width="10.85546875" style="49"/>
  </cols>
  <sheetData>
    <row r="1" spans="1:52" s="13" customFormat="1" x14ac:dyDescent="0.25">
      <c r="A1" s="61"/>
      <c r="B1" s="62"/>
      <c r="C1" s="62"/>
      <c r="D1" s="62"/>
      <c r="E1" s="62"/>
      <c r="F1" s="62"/>
      <c r="G1" s="62"/>
      <c r="H1" s="62"/>
      <c r="I1" s="62"/>
      <c r="J1" s="62"/>
      <c r="K1" s="62"/>
      <c r="L1" s="62"/>
      <c r="M1" s="62"/>
      <c r="N1" s="62"/>
      <c r="O1" s="62"/>
      <c r="P1" s="62"/>
      <c r="Q1" s="65"/>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row>
    <row r="2" spans="1:52" s="13" customFormat="1" ht="26.25" x14ac:dyDescent="0.25">
      <c r="A2" s="14"/>
      <c r="B2" s="1"/>
      <c r="C2" s="1"/>
      <c r="D2" s="16"/>
      <c r="E2" s="97" t="s">
        <v>202</v>
      </c>
      <c r="F2" s="97"/>
      <c r="G2" s="97"/>
      <c r="H2" s="97"/>
      <c r="I2" s="97"/>
      <c r="J2" s="97"/>
      <c r="K2" s="97"/>
      <c r="L2" s="1"/>
      <c r="M2" s="1"/>
      <c r="N2" s="1"/>
      <c r="O2" s="1"/>
      <c r="P2" s="1"/>
      <c r="Q2" s="15"/>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row>
    <row r="3" spans="1:52" s="13" customFormat="1" ht="18" customHeight="1" x14ac:dyDescent="0.25">
      <c r="A3" s="14"/>
      <c r="B3" s="1"/>
      <c r="C3" s="1"/>
      <c r="D3" s="16"/>
      <c r="E3" s="98" t="s">
        <v>69</v>
      </c>
      <c r="F3" s="98"/>
      <c r="G3" s="98"/>
      <c r="H3" s="98"/>
      <c r="I3" s="98"/>
      <c r="J3" s="98"/>
      <c r="K3" s="98"/>
      <c r="L3" s="1"/>
      <c r="M3" s="1"/>
      <c r="N3" s="1"/>
      <c r="O3" s="1"/>
      <c r="P3" s="1"/>
      <c r="Q3" s="15"/>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1:52" s="13" customFormat="1" x14ac:dyDescent="0.25">
      <c r="A4" s="14"/>
      <c r="B4" s="1"/>
      <c r="C4" s="1"/>
      <c r="D4" s="16"/>
      <c r="E4" s="99" t="s">
        <v>19</v>
      </c>
      <c r="F4" s="99"/>
      <c r="G4" s="99"/>
      <c r="H4" s="99"/>
      <c r="I4" s="99"/>
      <c r="J4" s="99"/>
      <c r="K4" s="99"/>
      <c r="L4" s="1"/>
      <c r="M4" s="1"/>
      <c r="N4" s="1"/>
      <c r="O4" s="1"/>
      <c r="P4" s="1"/>
      <c r="Q4" s="15"/>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row>
    <row r="5" spans="1:52" s="13" customFormat="1" x14ac:dyDescent="0.25">
      <c r="A5" s="55"/>
      <c r="B5" s="21"/>
      <c r="C5" s="21"/>
      <c r="D5" s="21"/>
      <c r="E5" s="63"/>
      <c r="F5" s="21"/>
      <c r="G5" s="21"/>
      <c r="H5" s="21"/>
      <c r="I5" s="21"/>
      <c r="J5" s="21"/>
      <c r="K5" s="21"/>
      <c r="L5" s="21"/>
      <c r="M5" s="21"/>
      <c r="N5" s="21"/>
      <c r="O5" s="21"/>
      <c r="P5" s="21"/>
      <c r="Q5" s="56"/>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spans="1:52" s="13" customFormat="1" x14ac:dyDescent="0.25">
      <c r="A6" s="49"/>
      <c r="B6" s="49"/>
      <c r="C6" s="49"/>
      <c r="D6" s="49"/>
      <c r="E6" s="49"/>
      <c r="F6" s="49"/>
      <c r="G6" s="49"/>
      <c r="H6" s="49"/>
      <c r="I6" s="49"/>
      <c r="J6" s="49"/>
      <c r="K6" s="49"/>
      <c r="L6" s="49"/>
      <c r="M6" s="49"/>
      <c r="N6" s="49"/>
      <c r="O6" s="49"/>
      <c r="P6" s="49"/>
      <c r="Q6" s="49"/>
      <c r="R6" s="11"/>
      <c r="S6" s="11"/>
      <c r="T6" s="11"/>
      <c r="U6" s="11"/>
      <c r="V6" s="11"/>
      <c r="W6" s="11"/>
      <c r="X6" s="11"/>
      <c r="Y6" s="11"/>
      <c r="Z6" s="11"/>
      <c r="AA6" s="11"/>
      <c r="AB6" s="11"/>
      <c r="AC6" s="11"/>
      <c r="AD6" s="11"/>
      <c r="AE6" s="11"/>
      <c r="AF6" s="11"/>
      <c r="AG6" s="11"/>
      <c r="AH6" s="11"/>
      <c r="AI6" s="11"/>
      <c r="AJ6" s="11"/>
      <c r="AK6" s="11"/>
      <c r="AL6" s="11"/>
      <c r="AM6" s="11"/>
      <c r="AN6" s="11"/>
      <c r="AO6" s="11"/>
      <c r="AP6" s="11"/>
    </row>
    <row r="7" spans="1:52" s="64" customFormat="1" ht="21" x14ac:dyDescent="0.35">
      <c r="A7" s="100" t="s">
        <v>20</v>
      </c>
      <c r="B7" s="100"/>
      <c r="C7" s="100"/>
      <c r="D7" s="100"/>
      <c r="E7" s="100"/>
      <c r="F7" s="100"/>
      <c r="G7" s="100"/>
      <c r="H7" s="100"/>
      <c r="I7" s="100"/>
      <c r="J7" s="100"/>
      <c r="K7" s="100"/>
      <c r="L7" s="100"/>
      <c r="M7" s="100"/>
      <c r="N7" s="100"/>
      <c r="O7" s="100"/>
      <c r="P7" s="100"/>
      <c r="Q7" s="100"/>
      <c r="R7" s="11"/>
      <c r="S7" s="11"/>
      <c r="T7" s="11"/>
      <c r="U7" s="11"/>
      <c r="V7" s="11"/>
      <c r="W7" s="11"/>
      <c r="X7" s="11"/>
      <c r="Y7" s="11"/>
      <c r="Z7" s="11"/>
      <c r="AA7" s="11"/>
      <c r="AB7" s="11"/>
      <c r="AC7" s="11"/>
      <c r="AD7" s="11"/>
      <c r="AE7" s="11"/>
      <c r="AF7" s="11"/>
      <c r="AG7" s="11"/>
      <c r="AH7" s="11"/>
      <c r="AI7" s="11"/>
      <c r="AJ7" s="11"/>
      <c r="AK7" s="11"/>
      <c r="AL7" s="11"/>
      <c r="AM7" s="11"/>
      <c r="AN7" s="11"/>
      <c r="AO7" s="11"/>
      <c r="AP7" s="11"/>
    </row>
    <row r="8" spans="1:52" ht="23.25" x14ac:dyDescent="0.25">
      <c r="A8" s="1"/>
      <c r="B8" s="1"/>
      <c r="C8" s="2"/>
      <c r="D8" s="3"/>
      <c r="E8" s="3"/>
      <c r="F8" s="3"/>
      <c r="G8" s="3"/>
      <c r="H8" s="3"/>
      <c r="I8" s="3"/>
      <c r="J8" s="3"/>
      <c r="K8" s="3"/>
      <c r="L8" s="1"/>
      <c r="M8" s="1"/>
      <c r="N8" s="1"/>
      <c r="O8" s="101"/>
      <c r="P8" s="1"/>
      <c r="R8" s="11"/>
      <c r="S8" s="11"/>
      <c r="T8" s="11"/>
      <c r="U8" s="11"/>
      <c r="V8" s="11"/>
      <c r="W8" s="11"/>
      <c r="X8" s="11"/>
      <c r="Y8" s="11"/>
      <c r="Z8" s="11"/>
      <c r="AA8" s="11"/>
      <c r="AB8" s="11"/>
      <c r="AC8" s="11"/>
      <c r="AD8" s="11"/>
      <c r="AE8" s="11"/>
      <c r="AF8" s="11"/>
      <c r="AG8" s="11"/>
      <c r="AH8" s="11"/>
      <c r="AI8" s="11"/>
      <c r="AJ8" s="11"/>
      <c r="AK8" s="11"/>
      <c r="AL8" s="11"/>
      <c r="AM8" s="11"/>
      <c r="AN8" s="11"/>
      <c r="AO8" s="11"/>
      <c r="AP8" s="11"/>
    </row>
    <row r="9" spans="1:52" ht="18.75" x14ac:dyDescent="0.25">
      <c r="A9" s="1"/>
      <c r="B9" s="102" t="s">
        <v>22</v>
      </c>
      <c r="C9" s="103"/>
      <c r="D9" s="103"/>
      <c r="E9" s="103"/>
      <c r="F9" s="103"/>
      <c r="G9" s="103"/>
      <c r="H9" s="103"/>
      <c r="I9" s="103"/>
      <c r="J9" s="5" t="s">
        <v>21</v>
      </c>
      <c r="K9" s="6"/>
      <c r="L9" s="6"/>
      <c r="M9" s="7"/>
      <c r="N9" s="4"/>
      <c r="O9" s="101"/>
      <c r="P9" s="1"/>
      <c r="R9" s="11"/>
      <c r="S9" s="11"/>
      <c r="T9" s="11"/>
      <c r="U9" s="11"/>
      <c r="V9" s="11"/>
      <c r="W9" s="11"/>
      <c r="X9" s="11"/>
      <c r="Y9" s="11"/>
      <c r="Z9" s="11"/>
      <c r="AA9" s="11"/>
      <c r="AB9" s="11"/>
      <c r="AC9" s="11"/>
      <c r="AD9" s="11"/>
      <c r="AE9" s="11"/>
      <c r="AF9" s="11"/>
      <c r="AG9" s="11"/>
      <c r="AH9" s="11"/>
      <c r="AI9" s="11"/>
      <c r="AJ9" s="11"/>
      <c r="AK9" s="11"/>
      <c r="AL9" s="11"/>
      <c r="AM9" s="11"/>
      <c r="AN9" s="11"/>
      <c r="AO9" s="11"/>
      <c r="AP9" s="11"/>
    </row>
    <row r="10" spans="1:52" x14ac:dyDescent="0.25">
      <c r="A10" s="1"/>
      <c r="B10" s="8"/>
      <c r="C10" s="1"/>
      <c r="D10" s="1"/>
      <c r="E10" s="1"/>
      <c r="F10" s="1"/>
      <c r="G10" s="1"/>
      <c r="H10" s="1"/>
      <c r="I10" s="1"/>
      <c r="J10" s="1"/>
      <c r="K10" s="1"/>
      <c r="L10" s="1"/>
      <c r="M10" s="9"/>
      <c r="N10" s="1"/>
      <c r="O10" s="1"/>
      <c r="P10" s="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row>
    <row r="11" spans="1:52" ht="18.75" x14ac:dyDescent="0.3">
      <c r="B11" s="8"/>
      <c r="C11" s="105" t="s">
        <v>169</v>
      </c>
      <c r="D11" s="105"/>
      <c r="E11" s="105"/>
      <c r="F11" s="105"/>
      <c r="G11" s="105"/>
      <c r="H11" s="105"/>
      <c r="I11" s="105"/>
      <c r="J11" s="105"/>
      <c r="K11" s="105"/>
      <c r="L11" s="105"/>
      <c r="M11" s="106"/>
      <c r="P11" s="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52" x14ac:dyDescent="0.25">
      <c r="B12" s="8"/>
      <c r="C12" s="1"/>
      <c r="D12" s="1"/>
      <c r="E12" s="1"/>
      <c r="F12" s="1"/>
      <c r="G12" s="1"/>
      <c r="H12" s="1"/>
      <c r="I12" s="1"/>
      <c r="J12" s="1"/>
      <c r="K12" s="1"/>
      <c r="L12" s="1"/>
      <c r="M12" s="9"/>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row>
    <row r="13" spans="1:52" x14ac:dyDescent="0.25">
      <c r="B13" s="8"/>
      <c r="C13" s="1"/>
      <c r="D13" s="1"/>
      <c r="E13" s="1"/>
      <c r="F13" s="1"/>
      <c r="G13" s="1"/>
      <c r="H13" s="1"/>
      <c r="I13" s="1"/>
      <c r="J13" s="1"/>
      <c r="K13" s="1"/>
      <c r="L13" s="1"/>
      <c r="M13" s="9"/>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row>
    <row r="14" spans="1:52" s="66" customFormat="1" ht="48.4" customHeight="1" x14ac:dyDescent="0.25">
      <c r="B14" s="67"/>
      <c r="C14" s="107" t="s">
        <v>154</v>
      </c>
      <c r="D14" s="107"/>
      <c r="E14" s="107"/>
      <c r="F14" s="107"/>
      <c r="G14" s="107"/>
      <c r="H14" s="107"/>
      <c r="I14" s="107"/>
      <c r="J14" s="107"/>
      <c r="K14" s="107"/>
      <c r="L14" s="107"/>
      <c r="M14" s="68"/>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row>
    <row r="15" spans="1:52" s="66" customFormat="1" ht="34.9" customHeight="1" x14ac:dyDescent="0.25">
      <c r="B15" s="67"/>
      <c r="C15" s="107" t="s">
        <v>48</v>
      </c>
      <c r="D15" s="107"/>
      <c r="E15" s="107"/>
      <c r="F15" s="107"/>
      <c r="G15" s="107"/>
      <c r="H15" s="107"/>
      <c r="I15" s="107"/>
      <c r="J15" s="107"/>
      <c r="K15" s="107"/>
      <c r="L15" s="107"/>
      <c r="M15" s="68"/>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row>
    <row r="16" spans="1:52" s="66" customFormat="1" ht="48.4" customHeight="1" x14ac:dyDescent="0.25">
      <c r="B16" s="69"/>
      <c r="C16" s="108" t="s">
        <v>23</v>
      </c>
      <c r="D16" s="108"/>
      <c r="E16" s="108"/>
      <c r="F16" s="108"/>
      <c r="G16" s="108"/>
      <c r="H16" s="108"/>
      <c r="I16" s="108"/>
      <c r="J16" s="108"/>
      <c r="K16" s="108"/>
      <c r="L16" s="108"/>
      <c r="M16" s="70"/>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row>
    <row r="17" spans="2:42" ht="18.75" x14ac:dyDescent="0.3">
      <c r="C17" s="7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row>
    <row r="18" spans="2:42" ht="22.5" customHeight="1" x14ac:dyDescent="0.25">
      <c r="B18" s="72" t="s">
        <v>49</v>
      </c>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row>
    <row r="19" spans="2:42" x14ac:dyDescent="0.25">
      <c r="B19" s="104" t="s">
        <v>68</v>
      </c>
      <c r="C19" s="104"/>
      <c r="D19" s="104"/>
      <c r="E19" s="104"/>
      <c r="F19" s="104"/>
      <c r="G19" s="104"/>
      <c r="H19" s="104"/>
      <c r="J19" s="104" t="s">
        <v>126</v>
      </c>
      <c r="K19" s="104"/>
      <c r="L19" s="104"/>
      <c r="M19" s="104"/>
      <c r="N19" s="104"/>
      <c r="O19" s="104"/>
      <c r="P19" s="104"/>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row>
    <row r="20" spans="2:42" ht="17.649999999999999" customHeight="1" x14ac:dyDescent="0.25">
      <c r="B20" s="73"/>
      <c r="C20" s="74"/>
      <c r="D20" s="73"/>
      <c r="E20" s="73"/>
      <c r="F20" s="73"/>
      <c r="G20" s="73"/>
      <c r="H20" s="73"/>
      <c r="J20" s="73"/>
      <c r="K20" s="74"/>
      <c r="L20" s="73"/>
      <c r="M20" s="73"/>
      <c r="N20" s="73"/>
      <c r="O20" s="73"/>
      <c r="P20" s="73"/>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row>
    <row r="21" spans="2:42" x14ac:dyDescent="0.25">
      <c r="B21" s="73"/>
      <c r="C21" s="74"/>
      <c r="D21" s="73"/>
      <c r="E21" s="73"/>
      <c r="F21" s="73"/>
      <c r="G21" s="73"/>
      <c r="H21" s="73"/>
      <c r="J21" s="73"/>
      <c r="K21" s="74"/>
      <c r="L21" s="73"/>
      <c r="M21" s="73"/>
      <c r="N21" s="73"/>
      <c r="O21" s="73"/>
      <c r="P21" s="73"/>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row>
    <row r="22" spans="2:42" x14ac:dyDescent="0.25">
      <c r="B22" s="73"/>
      <c r="C22" s="73"/>
      <c r="D22" s="73"/>
      <c r="E22" s="73"/>
      <c r="F22" s="73"/>
      <c r="G22" s="73"/>
      <c r="H22" s="73"/>
      <c r="J22" s="73"/>
      <c r="K22" s="73"/>
      <c r="L22" s="73"/>
      <c r="M22" s="73"/>
      <c r="N22" s="73"/>
      <c r="O22" s="73"/>
      <c r="P22" s="73"/>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row>
    <row r="23" spans="2:42" x14ac:dyDescent="0.25">
      <c r="B23" s="73"/>
      <c r="C23" s="73"/>
      <c r="D23" s="73"/>
      <c r="E23" s="73"/>
      <c r="F23" s="73"/>
      <c r="G23" s="73"/>
      <c r="H23" s="73"/>
      <c r="J23" s="73"/>
      <c r="K23" s="73"/>
      <c r="L23" s="73"/>
      <c r="M23" s="73"/>
      <c r="N23" s="73"/>
      <c r="O23" s="73"/>
      <c r="P23" s="73"/>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row>
    <row r="24" spans="2:42" x14ac:dyDescent="0.25">
      <c r="B24" s="73"/>
      <c r="C24" s="73"/>
      <c r="D24" s="73"/>
      <c r="E24" s="73"/>
      <c r="F24" s="73"/>
      <c r="G24" s="73"/>
      <c r="H24" s="73"/>
      <c r="J24" s="73"/>
      <c r="K24" s="73"/>
      <c r="L24" s="73"/>
      <c r="M24" s="73"/>
      <c r="N24" s="73"/>
      <c r="O24" s="73"/>
      <c r="P24" s="73"/>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row>
    <row r="25" spans="2:42" x14ac:dyDescent="0.25">
      <c r="B25" s="73"/>
      <c r="C25" s="73"/>
      <c r="D25" s="73"/>
      <c r="E25" s="73"/>
      <c r="F25" s="73"/>
      <c r="G25" s="73"/>
      <c r="H25" s="73"/>
      <c r="J25" s="73"/>
      <c r="K25" s="73"/>
      <c r="L25" s="73"/>
      <c r="M25" s="73"/>
      <c r="N25" s="73"/>
      <c r="O25" s="73"/>
      <c r="P25" s="73"/>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row>
    <row r="26" spans="2:42" x14ac:dyDescent="0.25">
      <c r="B26" s="73"/>
      <c r="C26" s="73"/>
      <c r="D26" s="73"/>
      <c r="E26" s="73"/>
      <c r="F26" s="73"/>
      <c r="G26" s="73"/>
      <c r="H26" s="73"/>
      <c r="J26" s="73"/>
      <c r="K26" s="73"/>
      <c r="L26" s="73"/>
      <c r="M26" s="73"/>
      <c r="N26" s="73"/>
      <c r="O26" s="73"/>
      <c r="P26" s="73"/>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row>
    <row r="27" spans="2:42" x14ac:dyDescent="0.25">
      <c r="B27" s="73"/>
      <c r="C27" s="73"/>
      <c r="D27" s="73"/>
      <c r="E27" s="73"/>
      <c r="F27" s="73"/>
      <c r="G27" s="73"/>
      <c r="H27" s="73"/>
      <c r="J27" s="73"/>
      <c r="K27" s="73"/>
      <c r="L27" s="73"/>
      <c r="M27" s="73"/>
      <c r="N27" s="73"/>
      <c r="O27" s="73"/>
      <c r="P27" s="73"/>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row>
    <row r="28" spans="2:42" x14ac:dyDescent="0.25">
      <c r="B28" s="73"/>
      <c r="C28" s="73"/>
      <c r="D28" s="73"/>
      <c r="E28" s="73"/>
      <c r="F28" s="73"/>
      <c r="G28" s="73"/>
      <c r="H28" s="73"/>
      <c r="J28" s="73"/>
      <c r="K28" s="73"/>
      <c r="L28" s="73"/>
      <c r="M28" s="73"/>
      <c r="N28" s="73"/>
      <c r="O28" s="73"/>
      <c r="P28" s="73"/>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row>
    <row r="29" spans="2:42" x14ac:dyDescent="0.25">
      <c r="B29" s="73"/>
      <c r="C29" s="73"/>
      <c r="D29" s="73"/>
      <c r="E29" s="73"/>
      <c r="F29" s="73"/>
      <c r="G29" s="73"/>
      <c r="H29" s="73"/>
      <c r="J29" s="73"/>
      <c r="K29" s="73"/>
      <c r="L29" s="73"/>
      <c r="M29" s="73"/>
      <c r="N29" s="73"/>
      <c r="O29" s="73"/>
      <c r="P29" s="73"/>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row>
    <row r="30" spans="2:42" x14ac:dyDescent="0.25">
      <c r="B30" s="73"/>
      <c r="C30" s="73"/>
      <c r="D30" s="73"/>
      <c r="E30" s="73"/>
      <c r="F30" s="73"/>
      <c r="G30" s="73"/>
      <c r="H30" s="73"/>
      <c r="J30" s="73"/>
      <c r="K30" s="73"/>
      <c r="L30" s="73"/>
      <c r="M30" s="73"/>
      <c r="N30" s="73"/>
      <c r="O30" s="73"/>
      <c r="P30" s="73"/>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row>
    <row r="31" spans="2:42" x14ac:dyDescent="0.25">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row>
    <row r="32" spans="2:42" x14ac:dyDescent="0.25">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row>
    <row r="33" spans="1:42" x14ac:dyDescent="0.25">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row>
    <row r="34" spans="1:42" x14ac:dyDescent="0.25">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row>
    <row r="35" spans="1:42" x14ac:dyDescent="0.25">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row>
    <row r="36" spans="1:42"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row>
    <row r="37" spans="1:42"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row>
    <row r="38" spans="1:42"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row>
    <row r="39" spans="1:42"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row>
    <row r="40" spans="1:42"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row>
    <row r="41" spans="1:42"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row>
    <row r="42" spans="1:42"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row>
    <row r="43" spans="1:42"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row>
    <row r="44" spans="1:42"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row>
    <row r="45" spans="1:42"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row>
    <row r="46" spans="1:42"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row>
    <row r="47" spans="1:42"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row>
    <row r="48" spans="1:42"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row>
    <row r="49" spans="1:42"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row>
    <row r="50" spans="1:42"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row>
    <row r="51" spans="1:42"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row>
    <row r="52" spans="1:42"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row>
    <row r="53" spans="1:42"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row>
    <row r="54" spans="1:42"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row>
    <row r="55" spans="1:42"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row>
    <row r="56" spans="1:42"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row>
    <row r="57" spans="1:42"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row>
    <row r="58" spans="1:42"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row>
    <row r="59" spans="1:42"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row>
    <row r="60" spans="1:42"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row>
    <row r="61" spans="1:42"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row>
    <row r="62" spans="1:42"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row>
  </sheetData>
  <mergeCells count="12">
    <mergeCell ref="B19:H19"/>
    <mergeCell ref="J19:P19"/>
    <mergeCell ref="C11:M11"/>
    <mergeCell ref="C14:L14"/>
    <mergeCell ref="C15:L15"/>
    <mergeCell ref="C16:L16"/>
    <mergeCell ref="E2:K2"/>
    <mergeCell ref="E3:K3"/>
    <mergeCell ref="E4:K4"/>
    <mergeCell ref="A7:Q7"/>
    <mergeCell ref="O8:O9"/>
    <mergeCell ref="B9:I9"/>
  </mergeCells>
  <hyperlinks>
    <hyperlink ref="J9" r:id="rId1" xr:uid="{00000000-0004-0000-0000-000000000000}"/>
  </hyperlinks>
  <pageMargins left="0.7" right="0.7" top="0.75" bottom="0.75" header="0.3" footer="0.3"/>
  <pageSetup paperSize="9" scale="48" orientation="portrait" r:id="rId2"/>
  <headerFooter>
    <oddHeader>&amp;LARS Occitanie&amp;CAMI - Centres de Ressources Territoriaux - Occitanie</oddHeader>
  </headerFooter>
  <colBreaks count="1" manualBreakCount="1">
    <brk id="17"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0</xdr:colOff>
                    <xdr:row>19</xdr:row>
                    <xdr:rowOff>57150</xdr:rowOff>
                  </from>
                  <to>
                    <xdr:col>7</xdr:col>
                    <xdr:colOff>742950</xdr:colOff>
                    <xdr:row>20</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0</xdr:colOff>
                    <xdr:row>20</xdr:row>
                    <xdr:rowOff>95250</xdr:rowOff>
                  </from>
                  <to>
                    <xdr:col>7</xdr:col>
                    <xdr:colOff>742950</xdr:colOff>
                    <xdr:row>21</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0</xdr:colOff>
                    <xdr:row>21</xdr:row>
                    <xdr:rowOff>171450</xdr:rowOff>
                  </from>
                  <to>
                    <xdr:col>7</xdr:col>
                    <xdr:colOff>723900</xdr:colOff>
                    <xdr:row>23</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23</xdr:row>
                    <xdr:rowOff>66675</xdr:rowOff>
                  </from>
                  <to>
                    <xdr:col>7</xdr:col>
                    <xdr:colOff>742950</xdr:colOff>
                    <xdr:row>24</xdr:row>
                    <xdr:rowOff>142875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0</xdr:colOff>
                    <xdr:row>24</xdr:row>
                    <xdr:rowOff>142875</xdr:rowOff>
                  </from>
                  <to>
                    <xdr:col>7</xdr:col>
                    <xdr:colOff>752475</xdr:colOff>
                    <xdr:row>26</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0</xdr:colOff>
                    <xdr:row>26</xdr:row>
                    <xdr:rowOff>19050</xdr:rowOff>
                  </from>
                  <to>
                    <xdr:col>7</xdr:col>
                    <xdr:colOff>752475</xdr:colOff>
                    <xdr:row>27</xdr:row>
                    <xdr:rowOff>95250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47625</xdr:colOff>
                    <xdr:row>19</xdr:row>
                    <xdr:rowOff>57150</xdr:rowOff>
                  </from>
                  <to>
                    <xdr:col>15</xdr:col>
                    <xdr:colOff>742950</xdr:colOff>
                    <xdr:row>20</xdr:row>
                    <xdr:rowOff>95250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xdr:col>
                    <xdr:colOff>0</xdr:colOff>
                    <xdr:row>27</xdr:row>
                    <xdr:rowOff>85725</xdr:rowOff>
                  </from>
                  <to>
                    <xdr:col>7</xdr:col>
                    <xdr:colOff>752475</xdr:colOff>
                    <xdr:row>28</xdr:row>
                    <xdr:rowOff>161925</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0</xdr:col>
                    <xdr:colOff>723900</xdr:colOff>
                    <xdr:row>28</xdr:row>
                    <xdr:rowOff>142875</xdr:rowOff>
                  </from>
                  <to>
                    <xdr:col>7</xdr:col>
                    <xdr:colOff>723900</xdr:colOff>
                    <xdr:row>30</xdr:row>
                    <xdr:rowOff>28575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9</xdr:col>
                    <xdr:colOff>47625</xdr:colOff>
                    <xdr:row>20</xdr:row>
                    <xdr:rowOff>85725</xdr:rowOff>
                  </from>
                  <to>
                    <xdr:col>15</xdr:col>
                    <xdr:colOff>742950</xdr:colOff>
                    <xdr:row>21</xdr:row>
                    <xdr:rowOff>161925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9</xdr:col>
                    <xdr:colOff>47625</xdr:colOff>
                    <xdr:row>21</xdr:row>
                    <xdr:rowOff>171450</xdr:rowOff>
                  </from>
                  <to>
                    <xdr:col>15</xdr:col>
                    <xdr:colOff>742950</xdr:colOff>
                    <xdr:row>23</xdr:row>
                    <xdr:rowOff>57150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9</xdr:col>
                    <xdr:colOff>47625</xdr:colOff>
                    <xdr:row>23</xdr:row>
                    <xdr:rowOff>57150</xdr:rowOff>
                  </from>
                  <to>
                    <xdr:col>15</xdr:col>
                    <xdr:colOff>742950</xdr:colOff>
                    <xdr:row>24</xdr:row>
                    <xdr:rowOff>133350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9</xdr:col>
                    <xdr:colOff>38100</xdr:colOff>
                    <xdr:row>24</xdr:row>
                    <xdr:rowOff>123825</xdr:rowOff>
                  </from>
                  <to>
                    <xdr:col>15</xdr:col>
                    <xdr:colOff>733425</xdr:colOff>
                    <xdr:row>26</xdr:row>
                    <xdr:rowOff>19050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9</xdr:col>
                    <xdr:colOff>38100</xdr:colOff>
                    <xdr:row>26</xdr:row>
                    <xdr:rowOff>9525</xdr:rowOff>
                  </from>
                  <to>
                    <xdr:col>15</xdr:col>
                    <xdr:colOff>733425</xdr:colOff>
                    <xdr:row>27</xdr:row>
                    <xdr:rowOff>85725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9</xdr:col>
                    <xdr:colOff>38100</xdr:colOff>
                    <xdr:row>27</xdr:row>
                    <xdr:rowOff>95250</xdr:rowOff>
                  </from>
                  <to>
                    <xdr:col>15</xdr:col>
                    <xdr:colOff>733425</xdr:colOff>
                    <xdr:row>28</xdr:row>
                    <xdr:rowOff>171450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9</xdr:col>
                    <xdr:colOff>38100</xdr:colOff>
                    <xdr:row>28</xdr:row>
                    <xdr:rowOff>161925</xdr:rowOff>
                  </from>
                  <to>
                    <xdr:col>15</xdr:col>
                    <xdr:colOff>733425</xdr:colOff>
                    <xdr:row>30</xdr:row>
                    <xdr:rowOff>57150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9</xdr:col>
                    <xdr:colOff>38100</xdr:colOff>
                    <xdr:row>30</xdr:row>
                    <xdr:rowOff>57150</xdr:rowOff>
                  </from>
                  <to>
                    <xdr:col>15</xdr:col>
                    <xdr:colOff>733425</xdr:colOff>
                    <xdr:row>31</xdr:row>
                    <xdr:rowOff>133350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9</xdr:col>
                    <xdr:colOff>38100</xdr:colOff>
                    <xdr:row>31</xdr:row>
                    <xdr:rowOff>142875</xdr:rowOff>
                  </from>
                  <to>
                    <xdr:col>15</xdr:col>
                    <xdr:colOff>723900</xdr:colOff>
                    <xdr:row>33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BB575"/>
  <sheetViews>
    <sheetView tabSelected="1" zoomScale="115" zoomScaleNormal="115" zoomScaleSheetLayoutView="80" zoomScalePageLayoutView="77" workbookViewId="0">
      <selection activeCell="F498" sqref="F498:M500"/>
    </sheetView>
  </sheetViews>
  <sheetFormatPr baseColWidth="10" defaultColWidth="11.5703125" defaultRowHeight="15" x14ac:dyDescent="0.25"/>
  <cols>
    <col min="1" max="1" width="7.7109375" style="13" customWidth="1"/>
    <col min="2" max="3" width="11.5703125" style="13"/>
    <col min="4" max="4" width="15.7109375" style="13" customWidth="1"/>
    <col min="5" max="5" width="14.140625" style="13" customWidth="1"/>
    <col min="6" max="6" width="28.5703125" style="13" customWidth="1"/>
    <col min="7" max="7" width="11.5703125" style="13"/>
    <col min="8" max="8" width="11.5703125" style="13" customWidth="1"/>
    <col min="9" max="10" width="11.5703125" style="13"/>
    <col min="11" max="11" width="9.85546875" style="13" customWidth="1"/>
    <col min="12" max="12" width="11.5703125" style="13"/>
    <col min="13" max="13" width="12.140625" style="13" customWidth="1"/>
    <col min="14" max="14" width="13.140625" style="13" customWidth="1"/>
    <col min="15" max="15" width="11" style="13" customWidth="1"/>
    <col min="16" max="16" width="12.5703125" style="13" customWidth="1"/>
    <col min="17" max="26" width="11.5703125" style="86"/>
    <col min="27" max="51" width="10.85546875" style="86"/>
    <col min="52" max="54" width="11.5703125" style="86"/>
    <col min="55" max="16384" width="11.5703125" style="13"/>
  </cols>
  <sheetData>
    <row r="1" spans="1:54" ht="5.65" customHeight="1" x14ac:dyDescent="0.25">
      <c r="A1" s="14"/>
      <c r="B1" s="1"/>
      <c r="C1" s="1"/>
      <c r="D1" s="1"/>
      <c r="E1" s="1"/>
      <c r="F1" s="1"/>
      <c r="G1" s="1"/>
      <c r="H1" s="1"/>
      <c r="I1" s="1"/>
      <c r="J1" s="1"/>
      <c r="K1" s="1"/>
      <c r="L1" s="1"/>
      <c r="M1" s="1"/>
      <c r="N1" s="1"/>
      <c r="O1" s="1"/>
      <c r="P1" s="1"/>
    </row>
    <row r="2" spans="1:54" ht="5.65" customHeight="1" x14ac:dyDescent="0.25">
      <c r="A2" s="14"/>
      <c r="B2" s="1"/>
      <c r="C2" s="1"/>
      <c r="D2" s="1"/>
      <c r="E2" s="1"/>
      <c r="F2" s="1"/>
      <c r="G2" s="1"/>
      <c r="H2" s="1"/>
      <c r="I2" s="1"/>
      <c r="J2" s="1"/>
      <c r="K2" s="1"/>
      <c r="L2" s="1"/>
      <c r="M2" s="1"/>
      <c r="N2" s="1"/>
      <c r="O2" s="1"/>
      <c r="P2" s="1"/>
    </row>
    <row r="3" spans="1:54" ht="14.65" customHeight="1" x14ac:dyDescent="0.25">
      <c r="A3" s="14"/>
      <c r="B3" s="1"/>
      <c r="C3" s="1"/>
      <c r="D3" s="1"/>
      <c r="E3" s="1"/>
      <c r="F3" s="1"/>
      <c r="G3" s="1"/>
      <c r="H3" s="1"/>
      <c r="I3" s="1"/>
      <c r="J3" s="1"/>
      <c r="K3" s="1"/>
      <c r="L3" s="1"/>
      <c r="M3" s="1"/>
      <c r="N3" s="1"/>
      <c r="O3" s="1"/>
      <c r="P3" s="1"/>
    </row>
    <row r="4" spans="1:54" ht="19.5" customHeight="1" x14ac:dyDescent="0.25">
      <c r="A4" s="14"/>
      <c r="B4" s="1"/>
      <c r="C4" s="1"/>
      <c r="D4" s="16"/>
      <c r="E4" s="97" t="s">
        <v>201</v>
      </c>
      <c r="F4" s="97"/>
      <c r="G4" s="97"/>
      <c r="H4" s="97"/>
      <c r="I4" s="97"/>
      <c r="J4" s="97"/>
      <c r="K4" s="97"/>
      <c r="L4" s="97"/>
      <c r="M4" s="97"/>
      <c r="N4" s="1"/>
      <c r="O4" s="1"/>
      <c r="P4" s="1"/>
    </row>
    <row r="5" spans="1:54" ht="18" customHeight="1" x14ac:dyDescent="0.25">
      <c r="A5" s="14"/>
      <c r="B5" s="1"/>
      <c r="C5" s="1"/>
      <c r="D5" s="16"/>
      <c r="E5" s="98" t="s">
        <v>69</v>
      </c>
      <c r="F5" s="98"/>
      <c r="G5" s="98"/>
      <c r="H5" s="98"/>
      <c r="I5" s="98"/>
      <c r="J5" s="98"/>
      <c r="K5" s="98"/>
      <c r="L5" s="98"/>
      <c r="M5" s="98"/>
      <c r="N5" s="1"/>
      <c r="O5" s="1"/>
      <c r="P5" s="1"/>
    </row>
    <row r="6" spans="1:54" ht="15.75" x14ac:dyDescent="0.25">
      <c r="A6" s="14"/>
      <c r="B6" s="1"/>
      <c r="C6" s="1"/>
      <c r="D6" s="16"/>
      <c r="E6" s="167" t="s">
        <v>19</v>
      </c>
      <c r="F6" s="167"/>
      <c r="G6" s="167"/>
      <c r="H6" s="167"/>
      <c r="I6" s="167"/>
      <c r="J6" s="167"/>
      <c r="K6" s="167"/>
      <c r="L6" s="167"/>
      <c r="M6" s="167"/>
      <c r="N6" s="1"/>
      <c r="O6" s="1"/>
      <c r="P6" s="1"/>
    </row>
    <row r="7" spans="1:54" ht="4.1500000000000004" customHeight="1" x14ac:dyDescent="0.25">
      <c r="A7" s="14"/>
      <c r="B7" s="1"/>
      <c r="C7" s="1"/>
      <c r="D7" s="16"/>
      <c r="E7" s="17"/>
      <c r="F7" s="17"/>
      <c r="G7" s="17"/>
      <c r="H7" s="17"/>
      <c r="I7" s="17"/>
      <c r="J7" s="17"/>
      <c r="K7" s="17"/>
      <c r="L7" s="1"/>
      <c r="M7" s="1"/>
      <c r="N7" s="1"/>
      <c r="O7" s="1"/>
      <c r="P7" s="1"/>
    </row>
    <row r="8" spans="1:54" s="18" customFormat="1" ht="18.75" x14ac:dyDescent="0.3">
      <c r="A8" s="188" t="s">
        <v>63</v>
      </c>
      <c r="B8" s="189"/>
      <c r="C8" s="189"/>
      <c r="D8" s="189"/>
      <c r="E8" s="189"/>
      <c r="F8" s="189"/>
      <c r="G8" s="189"/>
      <c r="H8" s="189"/>
      <c r="I8" s="189"/>
      <c r="J8" s="189"/>
      <c r="K8" s="189"/>
      <c r="L8" s="189"/>
      <c r="M8" s="189"/>
      <c r="N8" s="189"/>
      <c r="O8" s="189"/>
      <c r="P8" s="189"/>
      <c r="Q8" s="86"/>
      <c r="R8" s="86"/>
      <c r="S8" s="86"/>
      <c r="T8" s="86"/>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row>
    <row r="9" spans="1:54" ht="6" customHeight="1" x14ac:dyDescent="0.25">
      <c r="A9" s="14"/>
      <c r="B9" s="1"/>
      <c r="C9" s="1"/>
      <c r="D9" s="1"/>
      <c r="E9" s="1"/>
      <c r="F9" s="1"/>
      <c r="G9" s="1"/>
      <c r="H9" s="1"/>
      <c r="I9" s="1"/>
      <c r="J9" s="1"/>
      <c r="K9" s="1"/>
      <c r="L9" s="1"/>
      <c r="M9" s="1"/>
      <c r="N9" s="1"/>
      <c r="O9" s="1"/>
      <c r="P9" s="1"/>
    </row>
    <row r="10" spans="1:54" ht="17.25" x14ac:dyDescent="0.25">
      <c r="A10" s="19" t="s">
        <v>44</v>
      </c>
      <c r="B10" s="20" t="s">
        <v>35</v>
      </c>
      <c r="C10" s="21"/>
      <c r="D10" s="21"/>
      <c r="E10" s="21"/>
      <c r="F10" s="21"/>
      <c r="G10" s="21"/>
      <c r="H10" s="21"/>
      <c r="I10" s="21"/>
      <c r="J10" s="21"/>
      <c r="K10" s="21"/>
      <c r="L10" s="21"/>
      <c r="M10" s="21"/>
      <c r="N10" s="21"/>
      <c r="O10" s="21"/>
      <c r="P10" s="21"/>
    </row>
    <row r="11" spans="1:54" ht="6" customHeight="1" x14ac:dyDescent="0.25">
      <c r="A11" s="14"/>
      <c r="B11" s="1"/>
      <c r="C11" s="1"/>
      <c r="D11" s="1"/>
      <c r="E11" s="1"/>
      <c r="F11" s="1"/>
      <c r="G11" s="1"/>
      <c r="H11" s="1"/>
      <c r="I11" s="1"/>
      <c r="J11" s="1"/>
      <c r="K11" s="1"/>
      <c r="L11" s="1"/>
      <c r="M11" s="1"/>
      <c r="N11" s="1"/>
      <c r="O11" s="1"/>
      <c r="P11" s="1"/>
    </row>
    <row r="12" spans="1:54" x14ac:dyDescent="0.25">
      <c r="A12" s="14"/>
      <c r="B12" s="185" t="s">
        <v>29</v>
      </c>
      <c r="C12" s="186"/>
      <c r="D12" s="187"/>
      <c r="E12" s="22" t="s">
        <v>33</v>
      </c>
      <c r="F12" s="120"/>
      <c r="G12" s="121"/>
      <c r="H12" s="122"/>
      <c r="I12" s="1"/>
      <c r="J12" s="180" t="s">
        <v>38</v>
      </c>
      <c r="K12" s="174"/>
      <c r="L12" s="175"/>
      <c r="M12" s="22" t="s">
        <v>25</v>
      </c>
      <c r="N12" s="120"/>
      <c r="O12" s="121"/>
      <c r="P12" s="122"/>
    </row>
    <row r="13" spans="1:54" x14ac:dyDescent="0.25">
      <c r="A13" s="14"/>
      <c r="B13" s="185" t="s">
        <v>36</v>
      </c>
      <c r="C13" s="186"/>
      <c r="D13" s="187"/>
      <c r="E13" s="22" t="s">
        <v>24</v>
      </c>
      <c r="F13" s="120"/>
      <c r="G13" s="121"/>
      <c r="H13" s="122"/>
      <c r="I13" s="1"/>
      <c r="J13" s="190"/>
      <c r="K13" s="191"/>
      <c r="L13" s="192"/>
      <c r="M13" s="22" t="s">
        <v>31</v>
      </c>
      <c r="N13" s="120"/>
      <c r="O13" s="121"/>
      <c r="P13" s="122"/>
    </row>
    <row r="14" spans="1:54" x14ac:dyDescent="0.25">
      <c r="A14" s="14"/>
      <c r="B14" s="185" t="s">
        <v>34</v>
      </c>
      <c r="C14" s="186"/>
      <c r="D14" s="187"/>
      <c r="E14" s="22" t="s">
        <v>24</v>
      </c>
      <c r="F14" s="120"/>
      <c r="G14" s="121"/>
      <c r="H14" s="122"/>
      <c r="I14" s="1"/>
      <c r="J14" s="190"/>
      <c r="K14" s="191"/>
      <c r="L14" s="192"/>
      <c r="M14" s="22" t="s">
        <v>32</v>
      </c>
      <c r="N14" s="120"/>
      <c r="O14" s="121"/>
      <c r="P14" s="122"/>
    </row>
    <row r="15" spans="1:54" ht="18" customHeight="1" x14ac:dyDescent="0.25">
      <c r="A15" s="14"/>
      <c r="B15" s="180" t="s">
        <v>37</v>
      </c>
      <c r="C15" s="174"/>
      <c r="D15" s="175"/>
      <c r="E15" s="22" t="s">
        <v>26</v>
      </c>
      <c r="F15" s="120"/>
      <c r="G15" s="121"/>
      <c r="H15" s="122"/>
      <c r="I15" s="1"/>
      <c r="J15" s="176"/>
      <c r="K15" s="177"/>
      <c r="L15" s="178"/>
      <c r="M15" s="22" t="s">
        <v>30</v>
      </c>
      <c r="N15" s="120"/>
      <c r="O15" s="121"/>
      <c r="P15" s="122"/>
    </row>
    <row r="16" spans="1:54" x14ac:dyDescent="0.25">
      <c r="A16" s="14"/>
      <c r="B16" s="190"/>
      <c r="C16" s="191"/>
      <c r="D16" s="192"/>
      <c r="E16" s="22" t="s">
        <v>27</v>
      </c>
      <c r="F16" s="137"/>
      <c r="G16" s="138"/>
      <c r="H16" s="139"/>
      <c r="I16" s="1"/>
      <c r="J16" s="1"/>
      <c r="K16" s="1"/>
      <c r="L16" s="1"/>
      <c r="M16" s="1"/>
      <c r="N16" s="1"/>
      <c r="O16" s="1"/>
      <c r="P16" s="1"/>
    </row>
    <row r="17" spans="1:16" x14ac:dyDescent="0.25">
      <c r="A17" s="14"/>
      <c r="B17" s="176"/>
      <c r="C17" s="177"/>
      <c r="D17" s="178"/>
      <c r="E17" s="22" t="s">
        <v>28</v>
      </c>
      <c r="F17" s="120"/>
      <c r="G17" s="121"/>
      <c r="H17" s="122"/>
      <c r="I17" s="1"/>
      <c r="J17" s="1"/>
      <c r="K17" s="1"/>
      <c r="L17" s="1"/>
      <c r="M17" s="1"/>
      <c r="N17" s="1"/>
      <c r="O17" s="1"/>
      <c r="P17" s="1"/>
    </row>
    <row r="18" spans="1:16" x14ac:dyDescent="0.25">
      <c r="A18" s="14"/>
      <c r="B18" s="1"/>
      <c r="C18" s="1"/>
      <c r="D18" s="1"/>
      <c r="E18" s="1"/>
      <c r="F18" s="23"/>
      <c r="G18" s="23"/>
      <c r="H18" s="23"/>
      <c r="I18" s="1"/>
      <c r="J18" s="1"/>
      <c r="K18" s="1"/>
      <c r="L18" s="1"/>
      <c r="M18" s="1"/>
      <c r="N18" s="1"/>
      <c r="O18" s="1"/>
      <c r="P18" s="1"/>
    </row>
    <row r="19" spans="1:16" ht="17.25" x14ac:dyDescent="0.3">
      <c r="A19" s="19" t="s">
        <v>44</v>
      </c>
      <c r="B19" s="24" t="s">
        <v>45</v>
      </c>
      <c r="C19" s="21"/>
      <c r="D19" s="21"/>
      <c r="E19" s="21"/>
      <c r="F19" s="25"/>
      <c r="G19" s="25"/>
      <c r="H19" s="25"/>
      <c r="I19" s="21"/>
      <c r="J19" s="21"/>
      <c r="K19" s="21"/>
      <c r="L19" s="21"/>
      <c r="M19" s="21"/>
      <c r="N19" s="21"/>
      <c r="O19" s="21"/>
      <c r="P19" s="21"/>
    </row>
    <row r="20" spans="1:16" ht="6" customHeight="1" x14ac:dyDescent="0.25">
      <c r="A20" s="14"/>
      <c r="B20" s="1"/>
      <c r="C20" s="1"/>
      <c r="D20" s="1"/>
      <c r="E20" s="1"/>
      <c r="F20" s="1"/>
      <c r="G20" s="1"/>
      <c r="H20" s="1"/>
      <c r="I20" s="1"/>
      <c r="J20" s="1"/>
      <c r="K20" s="1"/>
      <c r="L20" s="1"/>
      <c r="M20" s="1"/>
      <c r="N20" s="1"/>
      <c r="O20" s="1"/>
      <c r="P20" s="1"/>
    </row>
    <row r="21" spans="1:16" ht="15.75" x14ac:dyDescent="0.25">
      <c r="A21" s="14"/>
      <c r="B21" s="185" t="s">
        <v>41</v>
      </c>
      <c r="C21" s="186"/>
      <c r="D21" s="187"/>
      <c r="E21" s="22" t="s">
        <v>24</v>
      </c>
      <c r="F21" s="120"/>
      <c r="G21" s="121"/>
      <c r="H21" s="122"/>
      <c r="I21" s="26"/>
      <c r="J21" s="185" t="s">
        <v>39</v>
      </c>
      <c r="K21" s="186"/>
      <c r="L21" s="187"/>
      <c r="M21" s="22" t="s">
        <v>40</v>
      </c>
      <c r="N21" s="172"/>
      <c r="O21" s="184"/>
      <c r="P21" s="173"/>
    </row>
    <row r="22" spans="1:16" ht="15.75" x14ac:dyDescent="0.25">
      <c r="A22" s="14"/>
      <c r="B22" s="185" t="s">
        <v>29</v>
      </c>
      <c r="C22" s="186"/>
      <c r="D22" s="187"/>
      <c r="E22" s="22" t="s">
        <v>33</v>
      </c>
      <c r="F22" s="120"/>
      <c r="G22" s="121"/>
      <c r="H22" s="122"/>
      <c r="I22" s="26"/>
      <c r="J22" s="140" t="str">
        <f>IF(N21="EHPAD ","Une convention avec un service à domicile est-elle prévue?",IF(N21="SAAS","Une convention avec un EHPAD partenaire est-elle prévue?",IF(N21="SAD aide","Une convention avec un EHPAD partenaire est-elle prévue?","")))</f>
        <v/>
      </c>
      <c r="K22" s="141"/>
      <c r="L22" s="142"/>
      <c r="M22" s="109" t="s">
        <v>40</v>
      </c>
      <c r="N22" s="172"/>
      <c r="O22" s="184"/>
      <c r="P22" s="173"/>
    </row>
    <row r="23" spans="1:16" ht="15.75" x14ac:dyDescent="0.25">
      <c r="A23" s="14"/>
      <c r="B23" s="180" t="s">
        <v>42</v>
      </c>
      <c r="C23" s="174"/>
      <c r="D23" s="175"/>
      <c r="E23" s="22" t="s">
        <v>26</v>
      </c>
      <c r="F23" s="120"/>
      <c r="G23" s="121"/>
      <c r="H23" s="122"/>
      <c r="I23" s="26"/>
      <c r="J23" s="143"/>
      <c r="K23" s="144"/>
      <c r="L23" s="145"/>
      <c r="M23" s="109"/>
      <c r="N23" s="79" t="str">
        <f>IF(N22="Oui","Veuillez joindre une attestation d'engagement",IF(N22="Non","Ce critère est obligatoire, veuillez joindre une attestation d'engagement",IF(N22="En cours","Veuillez joindre une attestation d'engagement ","")))</f>
        <v/>
      </c>
      <c r="O23" s="79"/>
      <c r="P23" s="79"/>
    </row>
    <row r="24" spans="1:16" ht="15.75" x14ac:dyDescent="0.25">
      <c r="A24" s="14"/>
      <c r="B24" s="190"/>
      <c r="C24" s="191"/>
      <c r="D24" s="192"/>
      <c r="E24" s="22" t="s">
        <v>27</v>
      </c>
      <c r="F24" s="137"/>
      <c r="G24" s="138"/>
      <c r="H24" s="139"/>
      <c r="I24" s="26"/>
      <c r="J24" s="1"/>
      <c r="K24" s="1"/>
      <c r="L24" s="1"/>
      <c r="M24" s="1"/>
      <c r="N24" s="79"/>
      <c r="O24" s="79"/>
      <c r="P24" s="79"/>
    </row>
    <row r="25" spans="1:16" ht="15.75" x14ac:dyDescent="0.25">
      <c r="A25" s="14"/>
      <c r="B25" s="176"/>
      <c r="C25" s="177"/>
      <c r="D25" s="178"/>
      <c r="E25" s="22" t="s">
        <v>28</v>
      </c>
      <c r="F25" s="120"/>
      <c r="G25" s="121"/>
      <c r="H25" s="122"/>
      <c r="I25" s="26"/>
      <c r="J25" s="1"/>
      <c r="K25" s="1"/>
      <c r="L25" s="1"/>
      <c r="M25" s="1"/>
      <c r="N25" s="1"/>
      <c r="O25" s="1"/>
      <c r="P25" s="1"/>
    </row>
    <row r="26" spans="1:16" ht="15.75" x14ac:dyDescent="0.25">
      <c r="A26" s="14"/>
      <c r="B26" s="1"/>
      <c r="C26" s="1"/>
      <c r="D26" s="1"/>
      <c r="E26" s="1"/>
      <c r="F26" s="23"/>
      <c r="G26" s="23"/>
      <c r="H26" s="23"/>
      <c r="I26" s="26"/>
      <c r="J26" s="1"/>
      <c r="K26" s="1"/>
      <c r="L26" s="1"/>
      <c r="M26" s="1"/>
      <c r="N26" s="1"/>
      <c r="O26" s="1"/>
      <c r="P26" s="1"/>
    </row>
    <row r="27" spans="1:16" ht="15.75" x14ac:dyDescent="0.25">
      <c r="A27" s="14"/>
      <c r="B27" s="195" t="s">
        <v>38</v>
      </c>
      <c r="C27" s="195"/>
      <c r="D27" s="195"/>
      <c r="E27" s="22" t="s">
        <v>25</v>
      </c>
      <c r="F27" s="120"/>
      <c r="G27" s="121"/>
      <c r="H27" s="122"/>
      <c r="I27" s="26"/>
      <c r="J27" s="194" t="s">
        <v>43</v>
      </c>
      <c r="K27" s="194"/>
      <c r="L27" s="194"/>
      <c r="M27" s="22" t="s">
        <v>25</v>
      </c>
      <c r="N27" s="120"/>
      <c r="O27" s="121"/>
      <c r="P27" s="122"/>
    </row>
    <row r="28" spans="1:16" ht="33.4" customHeight="1" x14ac:dyDescent="0.25">
      <c r="A28" s="14"/>
      <c r="B28" s="195"/>
      <c r="C28" s="195"/>
      <c r="D28" s="195"/>
      <c r="E28" s="22" t="s">
        <v>31</v>
      </c>
      <c r="F28" s="120"/>
      <c r="G28" s="121"/>
      <c r="H28" s="122"/>
      <c r="I28" s="26"/>
      <c r="J28" s="194"/>
      <c r="K28" s="194"/>
      <c r="L28" s="194"/>
      <c r="M28" s="22" t="s">
        <v>31</v>
      </c>
      <c r="N28" s="120"/>
      <c r="O28" s="121"/>
      <c r="P28" s="122"/>
    </row>
    <row r="29" spans="1:16" x14ac:dyDescent="0.25">
      <c r="A29" s="14"/>
      <c r="B29" s="195"/>
      <c r="C29" s="195"/>
      <c r="D29" s="195"/>
      <c r="E29" s="22" t="s">
        <v>32</v>
      </c>
      <c r="F29" s="120"/>
      <c r="G29" s="121"/>
      <c r="H29" s="122"/>
      <c r="I29" s="1"/>
      <c r="J29" s="194"/>
      <c r="K29" s="194"/>
      <c r="L29" s="194"/>
      <c r="M29" s="22" t="s">
        <v>32</v>
      </c>
      <c r="N29" s="120"/>
      <c r="O29" s="121"/>
      <c r="P29" s="122"/>
    </row>
    <row r="30" spans="1:16" x14ac:dyDescent="0.25">
      <c r="A30" s="14"/>
      <c r="B30" s="195"/>
      <c r="C30" s="195"/>
      <c r="D30" s="195"/>
      <c r="E30" s="22" t="s">
        <v>30</v>
      </c>
      <c r="F30" s="120"/>
      <c r="G30" s="121"/>
      <c r="H30" s="122"/>
      <c r="I30" s="1"/>
      <c r="J30" s="194"/>
      <c r="K30" s="194"/>
      <c r="L30" s="194"/>
      <c r="M30" s="22" t="s">
        <v>30</v>
      </c>
      <c r="N30" s="120"/>
      <c r="O30" s="121"/>
      <c r="P30" s="122"/>
    </row>
    <row r="31" spans="1:16" x14ac:dyDescent="0.25">
      <c r="A31" s="14"/>
      <c r="B31" s="1"/>
      <c r="C31" s="1"/>
      <c r="D31" s="1"/>
      <c r="E31" s="1"/>
      <c r="F31" s="23"/>
      <c r="G31" s="23"/>
      <c r="H31" s="23"/>
      <c r="I31" s="1"/>
      <c r="J31" s="1"/>
      <c r="K31" s="1"/>
      <c r="L31" s="1"/>
      <c r="M31" s="1"/>
      <c r="N31" s="1"/>
      <c r="O31" s="1"/>
      <c r="P31" s="1"/>
    </row>
    <row r="32" spans="1:16" ht="17.25" x14ac:dyDescent="0.3">
      <c r="A32" s="19"/>
      <c r="B32" s="27"/>
      <c r="C32" s="1"/>
      <c r="D32" s="1"/>
      <c r="E32" s="1"/>
      <c r="F32" s="23"/>
      <c r="G32" s="23"/>
      <c r="H32" s="23"/>
      <c r="I32" s="1"/>
      <c r="J32" s="1"/>
      <c r="K32" s="1"/>
      <c r="L32" s="1"/>
      <c r="M32" s="1"/>
      <c r="N32" s="1"/>
      <c r="O32" s="1"/>
      <c r="P32" s="1"/>
    </row>
    <row r="33" spans="1:54" s="18" customFormat="1" ht="18.75" x14ac:dyDescent="0.3">
      <c r="A33" s="207" t="s">
        <v>71</v>
      </c>
      <c r="B33" s="208"/>
      <c r="C33" s="208"/>
      <c r="D33" s="208"/>
      <c r="E33" s="208"/>
      <c r="F33" s="208"/>
      <c r="G33" s="208"/>
      <c r="H33" s="208"/>
      <c r="I33" s="208"/>
      <c r="J33" s="208"/>
      <c r="K33" s="208"/>
      <c r="L33" s="208"/>
      <c r="M33" s="208"/>
      <c r="N33" s="208"/>
      <c r="O33" s="208"/>
      <c r="P33" s="208"/>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row>
    <row r="34" spans="1:54" ht="6" customHeight="1" x14ac:dyDescent="0.25">
      <c r="A34" s="14"/>
      <c r="B34" s="1"/>
      <c r="C34" s="1"/>
      <c r="D34" s="1"/>
      <c r="E34" s="1"/>
      <c r="F34" s="1"/>
      <c r="G34" s="1"/>
      <c r="H34" s="1"/>
      <c r="I34" s="1"/>
      <c r="J34" s="1"/>
      <c r="K34" s="1"/>
      <c r="L34" s="1"/>
      <c r="M34" s="1"/>
      <c r="N34" s="1"/>
      <c r="O34" s="1"/>
      <c r="P34" s="1"/>
    </row>
    <row r="35" spans="1:54" x14ac:dyDescent="0.25">
      <c r="A35" s="14"/>
      <c r="B35" s="183" t="s">
        <v>150</v>
      </c>
      <c r="C35" s="183"/>
      <c r="D35" s="183"/>
      <c r="E35" s="183"/>
      <c r="F35" s="183"/>
      <c r="G35" s="183"/>
      <c r="H35" s="183"/>
      <c r="I35" s="183"/>
      <c r="J35" s="183"/>
      <c r="K35" s="183"/>
      <c r="L35" s="183"/>
      <c r="M35" s="183"/>
      <c r="N35" s="183"/>
      <c r="O35" s="183"/>
      <c r="P35" s="183"/>
    </row>
    <row r="36" spans="1:54" ht="6" customHeight="1" x14ac:dyDescent="0.25">
      <c r="A36" s="14"/>
      <c r="B36" s="1"/>
      <c r="C36" s="1"/>
      <c r="D36" s="1"/>
      <c r="E36" s="1"/>
      <c r="F36" s="1"/>
      <c r="G36" s="1"/>
      <c r="H36" s="1"/>
      <c r="I36" s="1"/>
      <c r="J36" s="1"/>
      <c r="K36" s="1"/>
      <c r="L36" s="1"/>
      <c r="M36" s="1"/>
      <c r="N36" s="1"/>
      <c r="O36" s="1"/>
      <c r="P36" s="1"/>
    </row>
    <row r="37" spans="1:54" ht="17.25" x14ac:dyDescent="0.3">
      <c r="A37" s="28"/>
      <c r="B37" s="29"/>
      <c r="C37" s="196" t="s">
        <v>72</v>
      </c>
      <c r="D37" s="196"/>
      <c r="E37" s="196"/>
      <c r="F37" s="196"/>
      <c r="G37" s="196"/>
      <c r="H37" s="196"/>
      <c r="I37" s="196"/>
      <c r="J37" s="196"/>
      <c r="K37" s="196"/>
      <c r="L37" s="196"/>
      <c r="M37" s="196"/>
      <c r="N37" s="196"/>
      <c r="O37" s="196"/>
      <c r="P37" s="196"/>
    </row>
    <row r="38" spans="1:54" ht="6" customHeight="1" x14ac:dyDescent="0.25">
      <c r="A38" s="14"/>
      <c r="B38" s="1"/>
      <c r="C38" s="1"/>
      <c r="D38" s="1"/>
      <c r="E38" s="1"/>
      <c r="F38" s="1"/>
      <c r="G38" s="1"/>
      <c r="H38" s="1"/>
      <c r="I38" s="1"/>
      <c r="J38" s="1"/>
      <c r="K38" s="1"/>
      <c r="L38" s="1"/>
      <c r="M38" s="1"/>
      <c r="N38" s="1"/>
      <c r="O38" s="1"/>
      <c r="P38" s="1"/>
    </row>
    <row r="39" spans="1:54" ht="15.4" customHeight="1" x14ac:dyDescent="0.25">
      <c r="A39" s="19" t="s">
        <v>44</v>
      </c>
      <c r="B39" s="30" t="s">
        <v>0</v>
      </c>
      <c r="C39" s="21"/>
      <c r="D39" s="21"/>
      <c r="E39" s="21"/>
      <c r="F39" s="21"/>
      <c r="G39" s="21"/>
      <c r="H39" s="21"/>
      <c r="I39" s="21"/>
      <c r="J39" s="21"/>
      <c r="K39" s="21"/>
      <c r="L39" s="21"/>
      <c r="M39" s="21"/>
      <c r="N39" s="21"/>
      <c r="O39" s="21"/>
      <c r="P39" s="21"/>
    </row>
    <row r="40" spans="1:54" ht="6" customHeight="1" x14ac:dyDescent="0.25">
      <c r="A40" s="14"/>
      <c r="B40" s="1"/>
      <c r="C40" s="1"/>
      <c r="D40" s="1"/>
      <c r="E40" s="1"/>
      <c r="F40" s="1"/>
      <c r="G40" s="1"/>
      <c r="H40" s="1"/>
      <c r="I40" s="1"/>
      <c r="J40" s="1"/>
      <c r="K40" s="1"/>
      <c r="L40" s="1"/>
      <c r="M40" s="1"/>
      <c r="N40" s="1"/>
      <c r="O40" s="1"/>
      <c r="P40" s="1"/>
    </row>
    <row r="41" spans="1:54" ht="15.75" x14ac:dyDescent="0.25">
      <c r="A41" s="14"/>
      <c r="B41" s="194" t="s">
        <v>46</v>
      </c>
      <c r="C41" s="194"/>
      <c r="D41" s="194"/>
      <c r="E41" s="109" t="s">
        <v>47</v>
      </c>
      <c r="F41" s="123"/>
      <c r="G41" s="26">
        <v>6</v>
      </c>
      <c r="H41" s="181" t="str">
        <f>IF(F41="Non","Si non, précisez les modalités qui vous permettront de respecter cette accessibilité financière.","")</f>
        <v/>
      </c>
      <c r="I41" s="181"/>
      <c r="J41" s="181"/>
      <c r="K41" s="181"/>
      <c r="L41" s="181"/>
      <c r="M41" s="193"/>
      <c r="N41" s="193"/>
      <c r="O41" s="193"/>
      <c r="P41" s="193"/>
    </row>
    <row r="42" spans="1:54" x14ac:dyDescent="0.25">
      <c r="A42" s="14"/>
      <c r="B42" s="194"/>
      <c r="C42" s="194"/>
      <c r="D42" s="194"/>
      <c r="E42" s="109"/>
      <c r="F42" s="125"/>
      <c r="G42" s="1"/>
      <c r="H42" s="181"/>
      <c r="I42" s="181"/>
      <c r="J42" s="181"/>
      <c r="K42" s="181"/>
      <c r="L42" s="181"/>
      <c r="M42" s="193"/>
      <c r="N42" s="193"/>
      <c r="O42" s="193"/>
      <c r="P42" s="193"/>
    </row>
    <row r="43" spans="1:54" x14ac:dyDescent="0.25">
      <c r="A43" s="14"/>
      <c r="B43" s="1"/>
      <c r="C43" s="1"/>
      <c r="D43" s="1"/>
      <c r="E43" s="1"/>
      <c r="F43" s="1"/>
      <c r="G43" s="1"/>
      <c r="H43" s="181"/>
      <c r="I43" s="181"/>
      <c r="J43" s="181"/>
      <c r="K43" s="181"/>
      <c r="L43" s="181"/>
      <c r="M43" s="193"/>
      <c r="N43" s="193"/>
      <c r="O43" s="193"/>
      <c r="P43" s="193"/>
    </row>
    <row r="44" spans="1:54" x14ac:dyDescent="0.25">
      <c r="A44" s="14"/>
      <c r="B44" s="1"/>
      <c r="C44" s="1"/>
      <c r="D44" s="1"/>
      <c r="E44" s="1"/>
      <c r="F44" s="1"/>
      <c r="G44" s="1"/>
      <c r="H44" s="181"/>
      <c r="I44" s="181"/>
      <c r="J44" s="181"/>
      <c r="K44" s="181"/>
      <c r="L44" s="181"/>
      <c r="M44" s="193"/>
      <c r="N44" s="193"/>
      <c r="O44" s="193"/>
      <c r="P44" s="193"/>
    </row>
    <row r="45" spans="1:54" ht="15.75" x14ac:dyDescent="0.25">
      <c r="A45" s="19" t="s">
        <v>44</v>
      </c>
      <c r="B45" s="30" t="s">
        <v>1</v>
      </c>
      <c r="C45" s="21"/>
      <c r="D45" s="21"/>
      <c r="E45" s="21"/>
      <c r="F45" s="21"/>
      <c r="G45" s="21"/>
      <c r="H45" s="21"/>
      <c r="I45" s="21"/>
      <c r="J45" s="21"/>
      <c r="K45" s="21"/>
      <c r="L45" s="21"/>
      <c r="M45" s="21"/>
      <c r="N45" s="21"/>
      <c r="O45" s="21"/>
      <c r="P45" s="21"/>
    </row>
    <row r="46" spans="1:54" ht="6" customHeight="1" x14ac:dyDescent="0.25">
      <c r="A46" s="14"/>
      <c r="B46" s="1"/>
      <c r="C46" s="1"/>
      <c r="D46" s="1"/>
      <c r="E46" s="1"/>
      <c r="F46" s="1"/>
      <c r="G46" s="1"/>
      <c r="H46" s="1"/>
      <c r="I46" s="1"/>
      <c r="J46" s="1"/>
      <c r="K46" s="1"/>
      <c r="L46" s="1"/>
      <c r="M46" s="1"/>
      <c r="N46" s="1"/>
      <c r="O46" s="1"/>
      <c r="P46" s="1"/>
    </row>
    <row r="47" spans="1:54" ht="14.65" customHeight="1" x14ac:dyDescent="0.25">
      <c r="A47" s="14"/>
      <c r="B47" s="127" t="s">
        <v>50</v>
      </c>
      <c r="C47" s="128"/>
      <c r="D47" s="129"/>
      <c r="E47" s="22" t="s">
        <v>47</v>
      </c>
      <c r="F47" s="172"/>
      <c r="G47" s="184"/>
      <c r="H47" s="173"/>
      <c r="I47" s="26">
        <v>6</v>
      </c>
      <c r="J47" s="1"/>
      <c r="K47" s="1"/>
      <c r="L47" s="1"/>
      <c r="M47" s="1"/>
      <c r="N47" s="1"/>
      <c r="O47" s="1"/>
      <c r="P47" s="1"/>
    </row>
    <row r="48" spans="1:54" ht="24" customHeight="1" x14ac:dyDescent="0.25">
      <c r="A48" s="14"/>
      <c r="B48" s="130"/>
      <c r="C48" s="131"/>
      <c r="D48" s="132"/>
      <c r="E48" s="219" t="s">
        <v>51</v>
      </c>
      <c r="F48" s="220"/>
      <c r="G48" s="221"/>
      <c r="H48" s="221"/>
      <c r="I48" s="221"/>
      <c r="J48" s="221"/>
      <c r="K48" s="221"/>
      <c r="L48" s="221"/>
      <c r="M48" s="221"/>
      <c r="N48" s="221"/>
      <c r="O48" s="221"/>
      <c r="P48" s="222"/>
    </row>
    <row r="49" spans="1:16" x14ac:dyDescent="0.25">
      <c r="A49" s="14"/>
      <c r="B49" s="133"/>
      <c r="C49" s="134"/>
      <c r="D49" s="135"/>
      <c r="E49" s="219"/>
      <c r="F49" s="223"/>
      <c r="G49" s="224"/>
      <c r="H49" s="224"/>
      <c r="I49" s="224"/>
      <c r="J49" s="224"/>
      <c r="K49" s="224"/>
      <c r="L49" s="224"/>
      <c r="M49" s="224"/>
      <c r="N49" s="224"/>
      <c r="O49" s="224"/>
      <c r="P49" s="225"/>
    </row>
    <row r="50" spans="1:16" ht="6.4" customHeight="1" x14ac:dyDescent="0.25">
      <c r="A50" s="14"/>
      <c r="B50" s="1"/>
      <c r="C50" s="1"/>
      <c r="D50" s="1"/>
      <c r="E50" s="1"/>
      <c r="F50" s="1"/>
      <c r="G50" s="1"/>
      <c r="H50" s="1"/>
      <c r="I50" s="1"/>
      <c r="J50" s="1"/>
      <c r="K50" s="1"/>
      <c r="L50" s="1"/>
      <c r="M50" s="1"/>
      <c r="N50" s="1"/>
      <c r="O50" s="1"/>
      <c r="P50" s="1"/>
    </row>
    <row r="51" spans="1:16" ht="15.75" x14ac:dyDescent="0.25">
      <c r="A51" s="14"/>
      <c r="B51" s="185" t="s">
        <v>2</v>
      </c>
      <c r="C51" s="186"/>
      <c r="D51" s="187"/>
      <c r="E51" s="22" t="s">
        <v>47</v>
      </c>
      <c r="F51" s="172"/>
      <c r="G51" s="184"/>
      <c r="H51" s="173"/>
      <c r="I51" s="26">
        <v>6</v>
      </c>
      <c r="J51" s="31"/>
      <c r="K51" s="1"/>
      <c r="L51" s="32"/>
      <c r="M51" s="32"/>
      <c r="N51" s="1"/>
      <c r="O51" s="1"/>
      <c r="P51" s="1"/>
    </row>
    <row r="52" spans="1:16" ht="6.4" customHeight="1" x14ac:dyDescent="0.25">
      <c r="A52" s="14"/>
      <c r="B52" s="1"/>
      <c r="C52" s="1"/>
      <c r="D52" s="1"/>
      <c r="E52" s="1"/>
      <c r="F52" s="1"/>
      <c r="G52" s="1"/>
      <c r="H52" s="1"/>
      <c r="I52" s="1"/>
      <c r="J52" s="1"/>
      <c r="K52" s="1"/>
      <c r="L52" s="1"/>
      <c r="M52" s="1"/>
      <c r="N52" s="1"/>
      <c r="O52" s="1"/>
      <c r="P52" s="1"/>
    </row>
    <row r="53" spans="1:16" ht="15.75" x14ac:dyDescent="0.25">
      <c r="A53" s="14"/>
      <c r="B53" s="185" t="s">
        <v>3</v>
      </c>
      <c r="C53" s="186"/>
      <c r="D53" s="187"/>
      <c r="E53" s="22" t="s">
        <v>47</v>
      </c>
      <c r="F53" s="172"/>
      <c r="G53" s="184"/>
      <c r="H53" s="173"/>
      <c r="I53" s="26">
        <v>6</v>
      </c>
      <c r="J53" s="182"/>
      <c r="K53" s="182"/>
      <c r="L53" s="182"/>
      <c r="M53" s="1"/>
      <c r="N53" s="1"/>
      <c r="O53" s="1"/>
      <c r="P53" s="1"/>
    </row>
    <row r="54" spans="1:16" ht="14.65" customHeight="1" x14ac:dyDescent="0.25">
      <c r="A54" s="14"/>
      <c r="B54" s="140" t="s">
        <v>52</v>
      </c>
      <c r="C54" s="141"/>
      <c r="D54" s="142"/>
      <c r="E54" s="218" t="s">
        <v>53</v>
      </c>
      <c r="F54" s="209"/>
      <c r="G54" s="210"/>
      <c r="H54" s="210"/>
      <c r="I54" s="210"/>
      <c r="J54" s="210"/>
      <c r="K54" s="210"/>
      <c r="L54" s="210"/>
      <c r="M54" s="210"/>
      <c r="N54" s="210"/>
      <c r="O54" s="210"/>
      <c r="P54" s="211"/>
    </row>
    <row r="55" spans="1:16" ht="28.5" customHeight="1" x14ac:dyDescent="0.25">
      <c r="A55" s="14"/>
      <c r="B55" s="215"/>
      <c r="C55" s="216"/>
      <c r="D55" s="217"/>
      <c r="E55" s="218"/>
      <c r="F55" s="212"/>
      <c r="G55" s="213"/>
      <c r="H55" s="213"/>
      <c r="I55" s="213"/>
      <c r="J55" s="213"/>
      <c r="K55" s="213"/>
      <c r="L55" s="213"/>
      <c r="M55" s="213"/>
      <c r="N55" s="213"/>
      <c r="O55" s="213"/>
      <c r="P55" s="214"/>
    </row>
    <row r="56" spans="1:16" x14ac:dyDescent="0.25">
      <c r="A56" s="14"/>
      <c r="B56" s="215"/>
      <c r="C56" s="216"/>
      <c r="D56" s="217"/>
      <c r="E56" s="218" t="s">
        <v>54</v>
      </c>
      <c r="F56" s="209"/>
      <c r="G56" s="210"/>
      <c r="H56" s="210"/>
      <c r="I56" s="210"/>
      <c r="J56" s="210"/>
      <c r="K56" s="210"/>
      <c r="L56" s="210"/>
      <c r="M56" s="210"/>
      <c r="N56" s="210"/>
      <c r="O56" s="210"/>
      <c r="P56" s="211"/>
    </row>
    <row r="57" spans="1:16" ht="28.15" customHeight="1" x14ac:dyDescent="0.25">
      <c r="A57" s="14"/>
      <c r="B57" s="143"/>
      <c r="C57" s="144"/>
      <c r="D57" s="145"/>
      <c r="E57" s="218"/>
      <c r="F57" s="212"/>
      <c r="G57" s="213"/>
      <c r="H57" s="213"/>
      <c r="I57" s="213"/>
      <c r="J57" s="213"/>
      <c r="K57" s="213"/>
      <c r="L57" s="213"/>
      <c r="M57" s="213"/>
      <c r="N57" s="213"/>
      <c r="O57" s="213"/>
      <c r="P57" s="214"/>
    </row>
    <row r="58" spans="1:16" x14ac:dyDescent="0.25">
      <c r="A58" s="14"/>
      <c r="B58" s="1"/>
      <c r="C58" s="1"/>
      <c r="D58" s="1"/>
      <c r="E58" s="1"/>
      <c r="F58" s="1"/>
      <c r="G58" s="1"/>
      <c r="H58" s="1"/>
      <c r="I58" s="1"/>
      <c r="J58" s="1"/>
      <c r="K58" s="1"/>
      <c r="L58" s="1"/>
      <c r="M58" s="1"/>
      <c r="N58" s="1"/>
      <c r="O58" s="1"/>
      <c r="P58" s="1"/>
    </row>
    <row r="59" spans="1:16" ht="15.75" x14ac:dyDescent="0.25">
      <c r="A59" s="19" t="s">
        <v>44</v>
      </c>
      <c r="B59" s="30" t="s">
        <v>55</v>
      </c>
      <c r="C59" s="21"/>
      <c r="D59" s="21"/>
      <c r="E59" s="21"/>
      <c r="F59" s="21"/>
      <c r="G59" s="21"/>
      <c r="H59" s="21"/>
      <c r="I59" s="21"/>
      <c r="J59" s="21"/>
      <c r="K59" s="21"/>
      <c r="L59" s="21"/>
      <c r="M59" s="21"/>
      <c r="N59" s="21"/>
      <c r="O59" s="21"/>
      <c r="P59" s="21"/>
    </row>
    <row r="60" spans="1:16" ht="6" customHeight="1" x14ac:dyDescent="0.25">
      <c r="A60" s="14"/>
      <c r="B60" s="1"/>
      <c r="C60" s="1"/>
      <c r="D60" s="1"/>
      <c r="E60" s="1"/>
      <c r="F60" s="1"/>
      <c r="G60" s="1"/>
      <c r="H60" s="1"/>
      <c r="I60" s="1"/>
      <c r="J60" s="1"/>
      <c r="K60" s="1"/>
      <c r="L60" s="1"/>
      <c r="M60" s="1"/>
      <c r="N60" s="1"/>
      <c r="O60" s="1"/>
      <c r="P60" s="1"/>
    </row>
    <row r="61" spans="1:16" x14ac:dyDescent="0.25">
      <c r="A61" s="14"/>
      <c r="B61" s="127" t="s">
        <v>66</v>
      </c>
      <c r="C61" s="174"/>
      <c r="D61" s="175"/>
      <c r="E61" s="146" t="s">
        <v>47</v>
      </c>
      <c r="F61" s="123"/>
      <c r="G61" s="179">
        <v>6</v>
      </c>
      <c r="H61" s="127" t="str">
        <f>IF(F61="Oui","Précisez le nombre de places HT et le taux actuel d'occupation","")</f>
        <v/>
      </c>
      <c r="I61" s="128"/>
      <c r="J61" s="129"/>
      <c r="K61" s="22" t="str">
        <f>IF(F61="Oui","Nb places","")</f>
        <v/>
      </c>
      <c r="L61" s="120"/>
      <c r="M61" s="121"/>
      <c r="N61" s="122"/>
      <c r="O61" s="1"/>
      <c r="P61" s="1"/>
    </row>
    <row r="62" spans="1:16" x14ac:dyDescent="0.25">
      <c r="A62" s="14"/>
      <c r="B62" s="176"/>
      <c r="C62" s="177"/>
      <c r="D62" s="178"/>
      <c r="E62" s="146"/>
      <c r="F62" s="125"/>
      <c r="G62" s="179"/>
      <c r="H62" s="133"/>
      <c r="I62" s="134"/>
      <c r="J62" s="135"/>
      <c r="K62" s="22" t="str">
        <f>IF(F61="Oui","Tx occupation","")</f>
        <v/>
      </c>
      <c r="L62" s="120"/>
      <c r="M62" s="121"/>
      <c r="N62" s="122"/>
      <c r="O62" s="1"/>
      <c r="P62" s="1"/>
    </row>
    <row r="63" spans="1:16" ht="6.4" customHeight="1" x14ac:dyDescent="0.25">
      <c r="A63" s="14"/>
      <c r="B63" s="1"/>
      <c r="C63" s="1"/>
      <c r="D63" s="1"/>
      <c r="E63" s="1"/>
      <c r="F63" s="1"/>
      <c r="G63" s="1"/>
      <c r="H63" s="1"/>
      <c r="I63" s="1"/>
      <c r="J63" s="1"/>
      <c r="K63" s="1"/>
      <c r="L63" s="1"/>
      <c r="M63" s="1"/>
      <c r="N63" s="1"/>
      <c r="O63" s="1"/>
      <c r="P63" s="1"/>
    </row>
    <row r="64" spans="1:16" ht="14.65" customHeight="1" x14ac:dyDescent="0.25">
      <c r="A64" s="14"/>
      <c r="B64" s="127" t="s">
        <v>56</v>
      </c>
      <c r="C64" s="128"/>
      <c r="D64" s="129"/>
      <c r="E64" s="109" t="s">
        <v>47</v>
      </c>
      <c r="F64" s="123"/>
      <c r="G64" s="126">
        <v>6</v>
      </c>
      <c r="H64" s="127" t="str">
        <f>IF(F64="Oui","Précisez le nombre de places et les modalités de fonctionnement envisagées","")</f>
        <v/>
      </c>
      <c r="I64" s="128"/>
      <c r="J64" s="129"/>
      <c r="K64" s="22" t="str">
        <f>IF(F64="Oui","Nb places","")</f>
        <v/>
      </c>
      <c r="L64" s="226"/>
      <c r="M64" s="227"/>
      <c r="N64" s="228"/>
      <c r="O64" s="1"/>
      <c r="P64" s="1"/>
    </row>
    <row r="65" spans="1:16" x14ac:dyDescent="0.25">
      <c r="A65" s="14"/>
      <c r="B65" s="130"/>
      <c r="C65" s="131"/>
      <c r="D65" s="132"/>
      <c r="E65" s="109"/>
      <c r="F65" s="124"/>
      <c r="G65" s="126"/>
      <c r="H65" s="130"/>
      <c r="I65" s="131"/>
      <c r="J65" s="132"/>
      <c r="K65" s="136" t="str">
        <f>IF(F64="Oui","Modalités","")</f>
        <v/>
      </c>
      <c r="L65" s="147"/>
      <c r="M65" s="147"/>
      <c r="N65" s="147"/>
      <c r="O65" s="1"/>
      <c r="P65" s="1"/>
    </row>
    <row r="66" spans="1:16" x14ac:dyDescent="0.25">
      <c r="A66" s="14"/>
      <c r="B66" s="133"/>
      <c r="C66" s="134"/>
      <c r="D66" s="135"/>
      <c r="E66" s="109"/>
      <c r="F66" s="125"/>
      <c r="G66" s="126"/>
      <c r="H66" s="133"/>
      <c r="I66" s="134"/>
      <c r="J66" s="135"/>
      <c r="K66" s="136"/>
      <c r="L66" s="147"/>
      <c r="M66" s="147"/>
      <c r="N66" s="147"/>
      <c r="O66" s="1"/>
      <c r="P66" s="1"/>
    </row>
    <row r="67" spans="1:16" ht="6.4" customHeight="1" x14ac:dyDescent="0.25">
      <c r="A67" s="14"/>
      <c r="B67" s="1"/>
      <c r="C67" s="1"/>
      <c r="D67" s="1"/>
      <c r="E67" s="1"/>
      <c r="F67" s="1"/>
      <c r="G67" s="1"/>
      <c r="H67" s="1"/>
      <c r="I67" s="1"/>
      <c r="J67" s="1"/>
      <c r="K67" s="1"/>
      <c r="L67" s="1"/>
      <c r="M67" s="1"/>
      <c r="N67" s="1"/>
      <c r="O67" s="1"/>
      <c r="P67" s="1"/>
    </row>
    <row r="68" spans="1:16" x14ac:dyDescent="0.25">
      <c r="A68" s="14"/>
      <c r="B68" s="180" t="s">
        <v>57</v>
      </c>
      <c r="C68" s="174"/>
      <c r="D68" s="175"/>
      <c r="E68" s="146" t="s">
        <v>47</v>
      </c>
      <c r="F68" s="123"/>
      <c r="G68" s="179">
        <v>6</v>
      </c>
      <c r="H68" s="127" t="str">
        <f>IF(F68="Oui","Précisez le nombre de places d'AJ et le taux actuel d'occupation","")</f>
        <v/>
      </c>
      <c r="I68" s="128"/>
      <c r="J68" s="129"/>
      <c r="K68" s="22" t="str">
        <f>IF(F68="Oui","Nb places","")</f>
        <v/>
      </c>
      <c r="L68" s="120"/>
      <c r="M68" s="121"/>
      <c r="N68" s="122"/>
      <c r="O68" s="1"/>
      <c r="P68" s="1"/>
    </row>
    <row r="69" spans="1:16" x14ac:dyDescent="0.25">
      <c r="A69" s="14"/>
      <c r="B69" s="176"/>
      <c r="C69" s="177"/>
      <c r="D69" s="178"/>
      <c r="E69" s="146"/>
      <c r="F69" s="125"/>
      <c r="G69" s="179"/>
      <c r="H69" s="133"/>
      <c r="I69" s="134"/>
      <c r="J69" s="135"/>
      <c r="K69" s="22" t="str">
        <f>IF(F68="Oui","Tx occupation","")</f>
        <v/>
      </c>
      <c r="L69" s="120"/>
      <c r="M69" s="121"/>
      <c r="N69" s="122"/>
      <c r="O69" s="1"/>
      <c r="P69" s="1"/>
    </row>
    <row r="70" spans="1:16" ht="6.4" customHeight="1" x14ac:dyDescent="0.25">
      <c r="A70" s="14"/>
      <c r="B70" s="1"/>
      <c r="C70" s="1"/>
      <c r="D70" s="1"/>
      <c r="E70" s="1"/>
      <c r="F70" s="1"/>
      <c r="G70" s="1"/>
      <c r="H70" s="1"/>
      <c r="I70" s="1"/>
      <c r="J70" s="1"/>
      <c r="K70" s="1"/>
      <c r="L70" s="1"/>
      <c r="M70" s="1"/>
      <c r="N70" s="1"/>
      <c r="O70" s="1"/>
      <c r="P70" s="1"/>
    </row>
    <row r="71" spans="1:16" x14ac:dyDescent="0.25">
      <c r="A71" s="14"/>
      <c r="B71" s="127" t="s">
        <v>58</v>
      </c>
      <c r="C71" s="174"/>
      <c r="D71" s="175"/>
      <c r="E71" s="146" t="s">
        <v>47</v>
      </c>
      <c r="F71" s="123"/>
      <c r="G71" s="179">
        <v>6</v>
      </c>
      <c r="H71" s="127" t="str">
        <f>IF(F71="Oui","Précisez le nombre de places et le taux actuel d'occupation","")</f>
        <v/>
      </c>
      <c r="I71" s="128"/>
      <c r="J71" s="129"/>
      <c r="K71" s="22" t="str">
        <f>IF(F71="Oui","Nb places","")</f>
        <v/>
      </c>
      <c r="L71" s="120"/>
      <c r="M71" s="121"/>
      <c r="N71" s="122"/>
      <c r="O71" s="1"/>
      <c r="P71" s="1"/>
    </row>
    <row r="72" spans="1:16" x14ac:dyDescent="0.25">
      <c r="A72" s="14"/>
      <c r="B72" s="176"/>
      <c r="C72" s="177"/>
      <c r="D72" s="178"/>
      <c r="E72" s="146"/>
      <c r="F72" s="125"/>
      <c r="G72" s="179"/>
      <c r="H72" s="133"/>
      <c r="I72" s="134"/>
      <c r="J72" s="135"/>
      <c r="K72" s="22" t="str">
        <f>IF(F71="Oui","Tx occupation","")</f>
        <v/>
      </c>
      <c r="L72" s="120"/>
      <c r="M72" s="121"/>
      <c r="N72" s="122"/>
      <c r="O72" s="1"/>
      <c r="P72" s="1"/>
    </row>
    <row r="73" spans="1:16" ht="6.4" customHeight="1" x14ac:dyDescent="0.25">
      <c r="A73" s="14"/>
      <c r="B73" s="1"/>
      <c r="C73" s="1"/>
      <c r="D73" s="1"/>
      <c r="E73" s="1"/>
      <c r="F73" s="1"/>
      <c r="G73" s="1"/>
      <c r="H73" s="1"/>
      <c r="I73" s="1"/>
      <c r="J73" s="1"/>
      <c r="K73" s="1"/>
      <c r="L73" s="1"/>
      <c r="M73" s="1"/>
      <c r="N73" s="1"/>
      <c r="O73" s="1"/>
      <c r="P73" s="1"/>
    </row>
    <row r="74" spans="1:16" x14ac:dyDescent="0.25">
      <c r="A74" s="14"/>
      <c r="B74" s="127" t="s">
        <v>59</v>
      </c>
      <c r="C74" s="174"/>
      <c r="D74" s="175"/>
      <c r="E74" s="146" t="s">
        <v>47</v>
      </c>
      <c r="F74" s="123"/>
      <c r="G74" s="179">
        <v>6</v>
      </c>
      <c r="H74" s="127" t="str">
        <f>IF(F74="Oui","Précisez le nombre de places et le taux actuel d'occupation","")</f>
        <v/>
      </c>
      <c r="I74" s="128"/>
      <c r="J74" s="129"/>
      <c r="K74" s="22" t="str">
        <f>IF(F74="Oui","Nb places","")</f>
        <v/>
      </c>
      <c r="L74" s="120"/>
      <c r="M74" s="121"/>
      <c r="N74" s="122"/>
      <c r="O74" s="1"/>
      <c r="P74" s="1"/>
    </row>
    <row r="75" spans="1:16" x14ac:dyDescent="0.25">
      <c r="A75" s="14"/>
      <c r="B75" s="176"/>
      <c r="C75" s="177"/>
      <c r="D75" s="178"/>
      <c r="E75" s="146"/>
      <c r="F75" s="125"/>
      <c r="G75" s="179"/>
      <c r="H75" s="133"/>
      <c r="I75" s="134"/>
      <c r="J75" s="135"/>
      <c r="K75" s="22" t="str">
        <f>IF(F74="Oui","Tx occupation","")</f>
        <v/>
      </c>
      <c r="L75" s="120"/>
      <c r="M75" s="121"/>
      <c r="N75" s="122"/>
      <c r="O75" s="1"/>
      <c r="P75" s="1"/>
    </row>
    <row r="76" spans="1:16" ht="6.4" customHeight="1" x14ac:dyDescent="0.25">
      <c r="A76" s="14"/>
      <c r="B76" s="1"/>
      <c r="C76" s="1"/>
      <c r="D76" s="1"/>
      <c r="E76" s="1"/>
      <c r="F76" s="1"/>
      <c r="G76" s="1"/>
      <c r="H76" s="1"/>
      <c r="I76" s="1"/>
      <c r="J76" s="1"/>
      <c r="K76" s="1"/>
      <c r="L76" s="1"/>
      <c r="M76" s="1"/>
      <c r="N76" s="1"/>
      <c r="O76" s="1"/>
      <c r="P76" s="1"/>
    </row>
    <row r="77" spans="1:16" x14ac:dyDescent="0.25">
      <c r="A77" s="14"/>
      <c r="B77" s="127" t="s">
        <v>60</v>
      </c>
      <c r="C77" s="174"/>
      <c r="D77" s="175"/>
      <c r="E77" s="146" t="s">
        <v>47</v>
      </c>
      <c r="F77" s="123"/>
      <c r="G77" s="179">
        <v>6</v>
      </c>
      <c r="H77" s="127" t="str">
        <f>IF(F77="Oui","Précisez le nombre de places et le taux actuel d'occupation","")</f>
        <v/>
      </c>
      <c r="I77" s="128"/>
      <c r="J77" s="129"/>
      <c r="K77" s="22" t="str">
        <f>IF(F77="Oui","Nb places","")</f>
        <v/>
      </c>
      <c r="L77" s="120"/>
      <c r="M77" s="121"/>
      <c r="N77" s="122"/>
      <c r="O77" s="1"/>
      <c r="P77" s="1"/>
    </row>
    <row r="78" spans="1:16" x14ac:dyDescent="0.25">
      <c r="A78" s="14"/>
      <c r="B78" s="176"/>
      <c r="C78" s="177"/>
      <c r="D78" s="178"/>
      <c r="E78" s="146"/>
      <c r="F78" s="125"/>
      <c r="G78" s="179"/>
      <c r="H78" s="133"/>
      <c r="I78" s="134"/>
      <c r="J78" s="135"/>
      <c r="K78" s="22" t="str">
        <f>IF(F77="Oui","Tx occupation","")</f>
        <v/>
      </c>
      <c r="L78" s="120"/>
      <c r="M78" s="121"/>
      <c r="N78" s="122"/>
      <c r="O78" s="1"/>
      <c r="P78" s="1"/>
    </row>
    <row r="79" spans="1:16" ht="6.4" customHeight="1" x14ac:dyDescent="0.25">
      <c r="A79" s="14"/>
      <c r="B79" s="1"/>
      <c r="C79" s="1"/>
      <c r="D79" s="1"/>
      <c r="E79" s="1"/>
      <c r="F79" s="1"/>
      <c r="G79" s="1"/>
      <c r="H79" s="1"/>
      <c r="I79" s="1"/>
      <c r="J79" s="1"/>
      <c r="K79" s="1"/>
      <c r="L79" s="1"/>
      <c r="M79" s="1"/>
      <c r="N79" s="1"/>
      <c r="O79" s="1"/>
      <c r="P79" s="1"/>
    </row>
    <row r="80" spans="1:16" ht="15.75" x14ac:dyDescent="0.25">
      <c r="A80" s="14"/>
      <c r="B80" s="127" t="s">
        <v>61</v>
      </c>
      <c r="C80" s="174"/>
      <c r="D80" s="175"/>
      <c r="E80" s="146" t="s">
        <v>47</v>
      </c>
      <c r="F80" s="123"/>
      <c r="G80" s="179">
        <v>6</v>
      </c>
      <c r="H80" s="127" t="str">
        <f>IF(F80="Oui","Précisez si elle est adossée au porteur et sa file active d'aidants","")</f>
        <v/>
      </c>
      <c r="I80" s="128"/>
      <c r="J80" s="129"/>
      <c r="K80" s="168" t="str">
        <f>IF(F80="Oui","PFR adossée au porteur?","")</f>
        <v/>
      </c>
      <c r="L80" s="169"/>
      <c r="M80" s="172"/>
      <c r="N80" s="173"/>
      <c r="O80" s="26">
        <v>6</v>
      </c>
      <c r="P80" s="1"/>
    </row>
    <row r="81" spans="1:16" x14ac:dyDescent="0.25">
      <c r="A81" s="14"/>
      <c r="B81" s="176"/>
      <c r="C81" s="177"/>
      <c r="D81" s="178"/>
      <c r="E81" s="146"/>
      <c r="F81" s="125"/>
      <c r="G81" s="179"/>
      <c r="H81" s="133"/>
      <c r="I81" s="134"/>
      <c r="J81" s="135"/>
      <c r="K81" s="168" t="str">
        <f>IF(F80="Oui","File active d'aidants","")</f>
        <v/>
      </c>
      <c r="L81" s="169"/>
      <c r="M81" s="170"/>
      <c r="N81" s="171"/>
      <c r="O81" s="1"/>
      <c r="P81" s="1"/>
    </row>
    <row r="82" spans="1:16" ht="6.4" customHeight="1" x14ac:dyDescent="0.25">
      <c r="A82" s="14"/>
      <c r="B82" s="1"/>
      <c r="C82" s="1"/>
      <c r="D82" s="1"/>
      <c r="E82" s="1"/>
      <c r="F82" s="1"/>
      <c r="G82" s="1"/>
      <c r="H82" s="1"/>
      <c r="I82" s="1"/>
      <c r="J82" s="1"/>
      <c r="K82" s="1"/>
      <c r="L82" s="1"/>
      <c r="M82" s="1"/>
      <c r="N82" s="1"/>
      <c r="O82" s="1"/>
      <c r="P82" s="1"/>
    </row>
    <row r="83" spans="1:16" ht="14.65" customHeight="1" x14ac:dyDescent="0.25">
      <c r="A83" s="14"/>
      <c r="B83" s="127" t="s">
        <v>62</v>
      </c>
      <c r="C83" s="128"/>
      <c r="D83" s="129"/>
      <c r="E83" s="109" t="s">
        <v>47</v>
      </c>
      <c r="F83" s="123"/>
      <c r="G83" s="126">
        <v>6</v>
      </c>
      <c r="H83" s="127" t="str">
        <f>IF(F83="Oui","Précisez le nombre de salles et l'utilisation envisagée","")</f>
        <v/>
      </c>
      <c r="I83" s="128"/>
      <c r="J83" s="129"/>
      <c r="K83" s="22" t="str">
        <f>IF(F83="Oui","Nb de salles","")</f>
        <v/>
      </c>
      <c r="L83" s="148"/>
      <c r="M83" s="148"/>
      <c r="N83" s="148"/>
      <c r="O83" s="1"/>
      <c r="P83" s="1"/>
    </row>
    <row r="84" spans="1:16" x14ac:dyDescent="0.25">
      <c r="A84" s="14"/>
      <c r="B84" s="130"/>
      <c r="C84" s="131"/>
      <c r="D84" s="132"/>
      <c r="E84" s="109"/>
      <c r="F84" s="124"/>
      <c r="G84" s="126"/>
      <c r="H84" s="130"/>
      <c r="I84" s="131"/>
      <c r="J84" s="132"/>
      <c r="K84" s="109" t="str">
        <f>IF(F83="Oui","Utilisation","")</f>
        <v/>
      </c>
      <c r="L84" s="148"/>
      <c r="M84" s="148"/>
      <c r="N84" s="148"/>
      <c r="O84" s="1"/>
      <c r="P84" s="1"/>
    </row>
    <row r="85" spans="1:16" x14ac:dyDescent="0.25">
      <c r="A85" s="14"/>
      <c r="B85" s="130"/>
      <c r="C85" s="131"/>
      <c r="D85" s="132"/>
      <c r="E85" s="109"/>
      <c r="F85" s="124"/>
      <c r="G85" s="1"/>
      <c r="H85" s="130"/>
      <c r="I85" s="131"/>
      <c r="J85" s="132"/>
      <c r="K85" s="109"/>
      <c r="L85" s="148"/>
      <c r="M85" s="148"/>
      <c r="N85" s="148"/>
      <c r="O85" s="1"/>
      <c r="P85" s="1"/>
    </row>
    <row r="86" spans="1:16" x14ac:dyDescent="0.25">
      <c r="A86" s="14"/>
      <c r="B86" s="133"/>
      <c r="C86" s="134"/>
      <c r="D86" s="135"/>
      <c r="E86" s="109"/>
      <c r="F86" s="125"/>
      <c r="G86" s="1"/>
      <c r="H86" s="133"/>
      <c r="I86" s="134"/>
      <c r="J86" s="135"/>
      <c r="K86" s="109"/>
      <c r="L86" s="148"/>
      <c r="M86" s="148"/>
      <c r="N86" s="148"/>
      <c r="O86" s="1"/>
      <c r="P86" s="1"/>
    </row>
    <row r="87" spans="1:16" x14ac:dyDescent="0.25">
      <c r="A87" s="14"/>
      <c r="B87" s="1"/>
      <c r="C87" s="1"/>
      <c r="D87" s="1"/>
      <c r="E87" s="1"/>
      <c r="F87" s="1"/>
      <c r="G87" s="1"/>
      <c r="H87" s="1"/>
      <c r="I87" s="1"/>
      <c r="J87" s="1"/>
      <c r="K87" s="1"/>
      <c r="L87" s="1"/>
      <c r="M87" s="1"/>
      <c r="N87" s="1"/>
      <c r="O87" s="1"/>
      <c r="P87" s="1"/>
    </row>
    <row r="88" spans="1:16" ht="15.75" x14ac:dyDescent="0.25">
      <c r="A88" s="19" t="s">
        <v>44</v>
      </c>
      <c r="B88" s="30" t="s">
        <v>5</v>
      </c>
      <c r="C88" s="21"/>
      <c r="D88" s="21"/>
      <c r="E88" s="21"/>
      <c r="F88" s="21"/>
      <c r="G88" s="21"/>
      <c r="H88" s="21"/>
      <c r="I88" s="21"/>
      <c r="J88" s="21"/>
      <c r="K88" s="21"/>
      <c r="L88" s="21"/>
      <c r="M88" s="21"/>
      <c r="N88" s="21"/>
      <c r="O88" s="21"/>
      <c r="P88" s="21"/>
    </row>
    <row r="89" spans="1:16" ht="6" customHeight="1" x14ac:dyDescent="0.25">
      <c r="A89" s="14"/>
      <c r="B89" s="1"/>
      <c r="C89" s="1"/>
      <c r="D89" s="1"/>
      <c r="E89" s="1"/>
      <c r="F89" s="1"/>
      <c r="G89" s="1"/>
      <c r="H89" s="1"/>
      <c r="I89" s="1"/>
      <c r="J89" s="1"/>
      <c r="K89" s="1"/>
      <c r="L89" s="1"/>
      <c r="M89" s="1"/>
      <c r="N89" s="1"/>
      <c r="O89" s="1"/>
      <c r="P89" s="1"/>
    </row>
    <row r="90" spans="1:16" ht="14.65" customHeight="1" x14ac:dyDescent="0.25">
      <c r="A90" s="14"/>
      <c r="B90" s="127" t="s">
        <v>65</v>
      </c>
      <c r="C90" s="128"/>
      <c r="D90" s="129"/>
      <c r="E90" s="33" t="s">
        <v>47</v>
      </c>
      <c r="F90" s="59"/>
      <c r="G90" s="34">
        <v>6</v>
      </c>
      <c r="H90" s="1"/>
      <c r="I90" s="1"/>
      <c r="J90" s="1"/>
      <c r="K90" s="1"/>
      <c r="L90" s="1"/>
      <c r="M90" s="1"/>
      <c r="N90" s="1"/>
      <c r="O90" s="1"/>
      <c r="P90" s="1"/>
    </row>
    <row r="91" spans="1:16" x14ac:dyDescent="0.25">
      <c r="A91" s="14"/>
      <c r="B91" s="130"/>
      <c r="C91" s="131"/>
      <c r="D91" s="132"/>
      <c r="E91" s="136" t="s">
        <v>4</v>
      </c>
      <c r="F91" s="110"/>
      <c r="G91" s="111"/>
      <c r="H91" s="111"/>
      <c r="I91" s="111"/>
      <c r="J91" s="111"/>
      <c r="K91" s="111"/>
      <c r="L91" s="111"/>
      <c r="M91" s="111"/>
      <c r="N91" s="111"/>
      <c r="O91" s="111"/>
      <c r="P91" s="112"/>
    </row>
    <row r="92" spans="1:16" x14ac:dyDescent="0.25">
      <c r="A92" s="14"/>
      <c r="B92" s="130"/>
      <c r="C92" s="131"/>
      <c r="D92" s="132"/>
      <c r="E92" s="136"/>
      <c r="F92" s="113"/>
      <c r="G92" s="114"/>
      <c r="H92" s="114"/>
      <c r="I92" s="114"/>
      <c r="J92" s="114"/>
      <c r="K92" s="114"/>
      <c r="L92" s="114"/>
      <c r="M92" s="114"/>
      <c r="N92" s="114"/>
      <c r="O92" s="114"/>
      <c r="P92" s="115"/>
    </row>
    <row r="93" spans="1:16" x14ac:dyDescent="0.25">
      <c r="A93" s="14"/>
      <c r="B93" s="130"/>
      <c r="C93" s="131"/>
      <c r="D93" s="132"/>
      <c r="E93" s="136"/>
      <c r="F93" s="113"/>
      <c r="G93" s="114"/>
      <c r="H93" s="114"/>
      <c r="I93" s="114"/>
      <c r="J93" s="114"/>
      <c r="K93" s="114"/>
      <c r="L93" s="114"/>
      <c r="M93" s="114"/>
      <c r="N93" s="114"/>
      <c r="O93" s="114"/>
      <c r="P93" s="115"/>
    </row>
    <row r="94" spans="1:16" x14ac:dyDescent="0.25">
      <c r="A94" s="14"/>
      <c r="B94" s="133"/>
      <c r="C94" s="134"/>
      <c r="D94" s="135"/>
      <c r="E94" s="136"/>
      <c r="F94" s="206"/>
      <c r="G94" s="116"/>
      <c r="H94" s="116"/>
      <c r="I94" s="116"/>
      <c r="J94" s="116"/>
      <c r="K94" s="116"/>
      <c r="L94" s="116"/>
      <c r="M94" s="116"/>
      <c r="N94" s="116"/>
      <c r="O94" s="116"/>
      <c r="P94" s="117"/>
    </row>
    <row r="95" spans="1:16" ht="6.4" customHeight="1" x14ac:dyDescent="0.25">
      <c r="A95" s="14"/>
      <c r="B95" s="1"/>
      <c r="C95" s="1"/>
      <c r="D95" s="1"/>
      <c r="E95" s="1"/>
      <c r="F95" s="1"/>
      <c r="G95" s="1"/>
      <c r="H95" s="1"/>
      <c r="I95" s="1"/>
      <c r="J95" s="1"/>
      <c r="K95" s="1"/>
      <c r="L95" s="1"/>
      <c r="M95" s="1"/>
      <c r="N95" s="1"/>
      <c r="O95" s="1"/>
      <c r="P95" s="1"/>
    </row>
    <row r="96" spans="1:16" ht="15.75" x14ac:dyDescent="0.25">
      <c r="A96" s="14"/>
      <c r="B96" s="127" t="s">
        <v>64</v>
      </c>
      <c r="C96" s="128"/>
      <c r="D96" s="129"/>
      <c r="E96" s="33" t="s">
        <v>47</v>
      </c>
      <c r="F96" s="59"/>
      <c r="G96" s="34">
        <v>6</v>
      </c>
      <c r="H96" s="1"/>
      <c r="I96" s="1"/>
      <c r="J96" s="1"/>
      <c r="K96" s="1"/>
      <c r="L96" s="1"/>
      <c r="M96" s="1"/>
      <c r="N96" s="1"/>
      <c r="O96" s="1"/>
      <c r="P96" s="1"/>
    </row>
    <row r="97" spans="1:17" x14ac:dyDescent="0.25">
      <c r="A97" s="14"/>
      <c r="B97" s="130"/>
      <c r="C97" s="131"/>
      <c r="D97" s="132"/>
      <c r="E97" s="136" t="s">
        <v>4</v>
      </c>
      <c r="F97" s="110"/>
      <c r="G97" s="111"/>
      <c r="H97" s="111"/>
      <c r="I97" s="111"/>
      <c r="J97" s="111"/>
      <c r="K97" s="111"/>
      <c r="L97" s="111"/>
      <c r="M97" s="111"/>
      <c r="N97" s="111"/>
      <c r="O97" s="111"/>
      <c r="P97" s="112"/>
    </row>
    <row r="98" spans="1:17" x14ac:dyDescent="0.25">
      <c r="A98" s="14"/>
      <c r="B98" s="130"/>
      <c r="C98" s="131"/>
      <c r="D98" s="132"/>
      <c r="E98" s="136"/>
      <c r="F98" s="113"/>
      <c r="G98" s="114"/>
      <c r="H98" s="114"/>
      <c r="I98" s="114"/>
      <c r="J98" s="114"/>
      <c r="K98" s="114"/>
      <c r="L98" s="114"/>
      <c r="M98" s="114"/>
      <c r="N98" s="114"/>
      <c r="O98" s="114"/>
      <c r="P98" s="115"/>
    </row>
    <row r="99" spans="1:17" x14ac:dyDescent="0.25">
      <c r="A99" s="14"/>
      <c r="B99" s="130"/>
      <c r="C99" s="131"/>
      <c r="D99" s="132"/>
      <c r="E99" s="136"/>
      <c r="F99" s="113"/>
      <c r="G99" s="114"/>
      <c r="H99" s="114"/>
      <c r="I99" s="114"/>
      <c r="J99" s="114"/>
      <c r="K99" s="114"/>
      <c r="L99" s="114"/>
      <c r="M99" s="114"/>
      <c r="N99" s="114"/>
      <c r="O99" s="114"/>
      <c r="P99" s="115"/>
    </row>
    <row r="100" spans="1:17" x14ac:dyDescent="0.25">
      <c r="A100" s="14"/>
      <c r="B100" s="133"/>
      <c r="C100" s="134"/>
      <c r="D100" s="135"/>
      <c r="E100" s="136"/>
      <c r="F100" s="206"/>
      <c r="G100" s="116"/>
      <c r="H100" s="116"/>
      <c r="I100" s="116"/>
      <c r="J100" s="116"/>
      <c r="K100" s="116"/>
      <c r="L100" s="116"/>
      <c r="M100" s="116"/>
      <c r="N100" s="116"/>
      <c r="O100" s="116"/>
      <c r="P100" s="117"/>
    </row>
    <row r="101" spans="1:17" ht="6.4" customHeight="1" x14ac:dyDescent="0.25">
      <c r="A101" s="14"/>
      <c r="B101" s="1"/>
      <c r="C101" s="1"/>
      <c r="D101" s="1"/>
      <c r="E101" s="1"/>
      <c r="F101" s="1"/>
      <c r="G101" s="1"/>
      <c r="H101" s="1"/>
      <c r="I101" s="1"/>
      <c r="J101" s="1"/>
      <c r="K101" s="1"/>
      <c r="L101" s="1"/>
      <c r="M101" s="1"/>
      <c r="N101" s="1"/>
      <c r="O101" s="1"/>
      <c r="P101" s="1"/>
    </row>
    <row r="102" spans="1:17" ht="15.75" x14ac:dyDescent="0.25">
      <c r="A102" s="14"/>
      <c r="B102" s="127" t="s">
        <v>129</v>
      </c>
      <c r="C102" s="128"/>
      <c r="D102" s="129"/>
      <c r="E102" s="33" t="s">
        <v>47</v>
      </c>
      <c r="F102" s="59"/>
      <c r="G102" s="34">
        <v>6</v>
      </c>
      <c r="H102" s="1"/>
      <c r="I102" s="1"/>
      <c r="J102" s="1"/>
      <c r="K102" s="1"/>
      <c r="L102" s="1"/>
      <c r="M102" s="1"/>
      <c r="N102" s="1"/>
      <c r="O102" s="1"/>
      <c r="P102" s="1"/>
    </row>
    <row r="103" spans="1:17" x14ac:dyDescent="0.25">
      <c r="A103" s="14"/>
      <c r="B103" s="130"/>
      <c r="C103" s="131"/>
      <c r="D103" s="132"/>
      <c r="E103" s="136" t="s">
        <v>4</v>
      </c>
      <c r="F103" s="110"/>
      <c r="G103" s="111"/>
      <c r="H103" s="111"/>
      <c r="I103" s="111"/>
      <c r="J103" s="111"/>
      <c r="K103" s="111"/>
      <c r="L103" s="111"/>
      <c r="M103" s="111"/>
      <c r="N103" s="111"/>
      <c r="O103" s="111"/>
      <c r="P103" s="112"/>
      <c r="Q103" s="88"/>
    </row>
    <row r="104" spans="1:17" x14ac:dyDescent="0.25">
      <c r="A104" s="14"/>
      <c r="B104" s="130"/>
      <c r="C104" s="131"/>
      <c r="D104" s="132"/>
      <c r="E104" s="136"/>
      <c r="F104" s="113"/>
      <c r="G104" s="114"/>
      <c r="H104" s="114"/>
      <c r="I104" s="114"/>
      <c r="J104" s="114"/>
      <c r="K104" s="114"/>
      <c r="L104" s="114"/>
      <c r="M104" s="114"/>
      <c r="N104" s="114"/>
      <c r="O104" s="114"/>
      <c r="P104" s="115"/>
    </row>
    <row r="105" spans="1:17" x14ac:dyDescent="0.25">
      <c r="A105" s="14"/>
      <c r="B105" s="130"/>
      <c r="C105" s="131"/>
      <c r="D105" s="132"/>
      <c r="E105" s="136"/>
      <c r="F105" s="113"/>
      <c r="G105" s="114"/>
      <c r="H105" s="114"/>
      <c r="I105" s="114"/>
      <c r="J105" s="114"/>
      <c r="K105" s="114"/>
      <c r="L105" s="114"/>
      <c r="M105" s="114"/>
      <c r="N105" s="114"/>
      <c r="O105" s="114"/>
      <c r="P105" s="115"/>
    </row>
    <row r="106" spans="1:17" x14ac:dyDescent="0.25">
      <c r="A106" s="14"/>
      <c r="B106" s="133"/>
      <c r="C106" s="134"/>
      <c r="D106" s="135"/>
      <c r="E106" s="136"/>
      <c r="F106" s="206"/>
      <c r="G106" s="116"/>
      <c r="H106" s="116"/>
      <c r="I106" s="116"/>
      <c r="J106" s="116"/>
      <c r="K106" s="116"/>
      <c r="L106" s="116"/>
      <c r="M106" s="116"/>
      <c r="N106" s="116"/>
      <c r="O106" s="116"/>
      <c r="P106" s="117"/>
    </row>
    <row r="107" spans="1:17" ht="6.4" customHeight="1" x14ac:dyDescent="0.25">
      <c r="A107" s="14"/>
      <c r="B107" s="1"/>
      <c r="C107" s="1"/>
      <c r="D107" s="1"/>
      <c r="E107" s="1"/>
      <c r="F107" s="1"/>
      <c r="G107" s="1"/>
      <c r="H107" s="1"/>
      <c r="I107" s="1"/>
      <c r="J107" s="1"/>
      <c r="K107" s="1"/>
      <c r="L107" s="1"/>
      <c r="M107" s="1"/>
      <c r="N107" s="1"/>
      <c r="O107" s="1"/>
      <c r="P107" s="1"/>
    </row>
    <row r="108" spans="1:17" x14ac:dyDescent="0.25">
      <c r="A108" s="14"/>
      <c r="B108" s="1"/>
      <c r="C108" s="1"/>
      <c r="D108" s="1"/>
      <c r="E108" s="1"/>
      <c r="F108" s="1"/>
      <c r="G108" s="1"/>
      <c r="H108" s="1"/>
      <c r="I108" s="1"/>
      <c r="J108" s="1"/>
      <c r="K108" s="1"/>
      <c r="L108" s="1"/>
      <c r="M108" s="1"/>
      <c r="N108" s="1"/>
      <c r="O108" s="1"/>
      <c r="P108" s="1"/>
    </row>
    <row r="109" spans="1:17" ht="15.75" x14ac:dyDescent="0.25">
      <c r="A109" s="19" t="s">
        <v>44</v>
      </c>
      <c r="B109" s="30" t="s">
        <v>17</v>
      </c>
      <c r="C109" s="21"/>
      <c r="D109" s="21"/>
      <c r="E109" s="21"/>
      <c r="F109" s="21"/>
      <c r="G109" s="21"/>
      <c r="H109" s="21"/>
      <c r="I109" s="21"/>
      <c r="J109" s="21"/>
      <c r="K109" s="21"/>
      <c r="L109" s="21"/>
      <c r="M109" s="21"/>
      <c r="N109" s="21"/>
      <c r="O109" s="21"/>
      <c r="P109" s="21"/>
    </row>
    <row r="110" spans="1:17" ht="6" customHeight="1" x14ac:dyDescent="0.25">
      <c r="A110" s="14"/>
      <c r="B110" s="1" t="s">
        <v>110</v>
      </c>
      <c r="C110" s="1"/>
      <c r="D110" s="1"/>
      <c r="E110" s="1"/>
      <c r="F110" s="1"/>
      <c r="G110" s="1"/>
      <c r="H110" s="1"/>
      <c r="I110" s="1"/>
      <c r="J110" s="1"/>
      <c r="K110" s="1"/>
      <c r="L110" s="1"/>
      <c r="M110" s="1"/>
      <c r="N110" s="1"/>
      <c r="O110" s="1"/>
      <c r="P110" s="1"/>
    </row>
    <row r="111" spans="1:17" x14ac:dyDescent="0.25">
      <c r="A111" s="14"/>
      <c r="B111" s="140" t="s">
        <v>167</v>
      </c>
      <c r="C111" s="141"/>
      <c r="D111" s="142"/>
      <c r="E111" s="136" t="s">
        <v>47</v>
      </c>
      <c r="F111" s="123"/>
      <c r="G111" s="126">
        <v>6</v>
      </c>
      <c r="H111" s="127" t="str">
        <f>IF(F111="Oui","Si oui, précisez","")</f>
        <v/>
      </c>
      <c r="I111" s="128"/>
      <c r="J111" s="129"/>
      <c r="K111" s="136" t="str">
        <f>IF(F111="Oui","Précisez","")</f>
        <v/>
      </c>
      <c r="L111" s="110"/>
      <c r="M111" s="111"/>
      <c r="N111" s="111"/>
      <c r="O111" s="111"/>
      <c r="P111" s="112"/>
    </row>
    <row r="112" spans="1:17" ht="28.15" customHeight="1" x14ac:dyDescent="0.25">
      <c r="A112" s="14"/>
      <c r="B112" s="143"/>
      <c r="C112" s="144"/>
      <c r="D112" s="145"/>
      <c r="E112" s="136"/>
      <c r="F112" s="125"/>
      <c r="G112" s="126"/>
      <c r="H112" s="133"/>
      <c r="I112" s="134"/>
      <c r="J112" s="135"/>
      <c r="K112" s="136"/>
      <c r="L112" s="206"/>
      <c r="M112" s="116"/>
      <c r="N112" s="116"/>
      <c r="O112" s="116"/>
      <c r="P112" s="117"/>
    </row>
    <row r="113" spans="1:16" x14ac:dyDescent="0.25">
      <c r="A113" s="14"/>
      <c r="B113" s="1"/>
      <c r="C113" s="1"/>
      <c r="D113" s="1"/>
      <c r="E113" s="1"/>
      <c r="F113" s="1"/>
      <c r="G113" s="126"/>
      <c r="H113" s="35"/>
      <c r="I113" s="35"/>
      <c r="J113" s="35"/>
      <c r="K113" s="1"/>
      <c r="L113" s="1"/>
      <c r="M113" s="1"/>
      <c r="N113" s="1"/>
      <c r="O113" s="1"/>
      <c r="P113" s="1"/>
    </row>
    <row r="114" spans="1:16" x14ac:dyDescent="0.25">
      <c r="A114" s="14"/>
      <c r="B114" s="1"/>
      <c r="C114" s="1"/>
      <c r="D114" s="1"/>
      <c r="E114" s="1"/>
      <c r="F114" s="1"/>
      <c r="G114" s="126"/>
      <c r="H114" s="35"/>
      <c r="I114" s="35"/>
      <c r="J114" s="35"/>
      <c r="K114" s="1"/>
      <c r="L114" s="1"/>
      <c r="M114" s="1"/>
      <c r="N114" s="1"/>
      <c r="O114" s="1"/>
      <c r="P114" s="1"/>
    </row>
    <row r="115" spans="1:16" ht="17.25" x14ac:dyDescent="0.3">
      <c r="A115" s="28"/>
      <c r="B115" s="29"/>
      <c r="C115" s="196" t="s">
        <v>73</v>
      </c>
      <c r="D115" s="196"/>
      <c r="E115" s="196"/>
      <c r="F115" s="196"/>
      <c r="G115" s="196"/>
      <c r="H115" s="196"/>
      <c r="I115" s="196"/>
      <c r="J115" s="196"/>
      <c r="K115" s="196"/>
      <c r="L115" s="196"/>
      <c r="M115" s="196"/>
      <c r="N115" s="196"/>
      <c r="O115" s="196"/>
      <c r="P115" s="196"/>
    </row>
    <row r="116" spans="1:16" ht="6" customHeight="1" x14ac:dyDescent="0.25">
      <c r="A116" s="14"/>
      <c r="B116" s="1"/>
      <c r="C116" s="1"/>
      <c r="D116" s="1"/>
      <c r="E116" s="1"/>
      <c r="F116" s="1"/>
      <c r="G116" s="1"/>
      <c r="H116" s="1"/>
      <c r="I116" s="1"/>
      <c r="J116" s="1"/>
      <c r="K116" s="1"/>
      <c r="L116" s="1"/>
      <c r="M116" s="1"/>
      <c r="N116" s="1"/>
      <c r="O116" s="1"/>
      <c r="P116" s="1"/>
    </row>
    <row r="117" spans="1:16" ht="14.65" customHeight="1" x14ac:dyDescent="0.25">
      <c r="A117" s="14"/>
      <c r="B117" s="140" t="s">
        <v>67</v>
      </c>
      <c r="C117" s="141"/>
      <c r="D117" s="142"/>
      <c r="E117" s="146" t="s">
        <v>47</v>
      </c>
      <c r="F117" s="123"/>
      <c r="G117" s="126">
        <v>6</v>
      </c>
      <c r="H117" s="307" t="str">
        <f>IF(F117="Non","Si vous n'avez pas identifié précisément votre territoire d'intervention, indiquez néanmoins celui envisagé ou a minima les problématiques rencontrées pour le définir",IF(F117="Oui","Tout document permettant à l'ARS d'identifier plus précisément votre teritoire sera apprécié",""))</f>
        <v/>
      </c>
      <c r="I117" s="307"/>
      <c r="J117" s="307"/>
      <c r="K117" s="307"/>
      <c r="L117" s="307"/>
      <c r="M117" s="307"/>
      <c r="N117" s="307"/>
      <c r="O117" s="307"/>
      <c r="P117" s="22"/>
    </row>
    <row r="118" spans="1:16" ht="15.4" customHeight="1" x14ac:dyDescent="0.25">
      <c r="A118" s="14"/>
      <c r="B118" s="143"/>
      <c r="C118" s="144"/>
      <c r="D118" s="145"/>
      <c r="E118" s="146"/>
      <c r="F118" s="125"/>
      <c r="G118" s="126"/>
      <c r="H118" s="307"/>
      <c r="I118" s="307"/>
      <c r="J118" s="307"/>
      <c r="K118" s="307"/>
      <c r="L118" s="307"/>
      <c r="M118" s="307"/>
      <c r="N118" s="307"/>
      <c r="O118" s="307"/>
      <c r="P118" s="22"/>
    </row>
    <row r="119" spans="1:16" ht="6" customHeight="1" x14ac:dyDescent="0.25">
      <c r="A119" s="14"/>
      <c r="B119" s="1" t="s">
        <v>110</v>
      </c>
      <c r="C119" s="1"/>
      <c r="D119" s="1"/>
      <c r="E119" s="1"/>
      <c r="F119" s="1"/>
      <c r="G119" s="1"/>
      <c r="H119" s="1"/>
      <c r="I119" s="1"/>
      <c r="J119" s="1"/>
      <c r="K119" s="1"/>
      <c r="L119" s="1"/>
      <c r="M119" s="1"/>
      <c r="N119" s="1"/>
      <c r="O119" s="1"/>
      <c r="P119" s="1"/>
    </row>
    <row r="120" spans="1:16" ht="15.4" hidden="1" customHeight="1" x14ac:dyDescent="0.25">
      <c r="A120" s="36"/>
      <c r="B120" s="309" t="s">
        <v>128</v>
      </c>
      <c r="C120" s="310"/>
      <c r="D120" s="311"/>
      <c r="E120" s="37"/>
      <c r="F120" s="38">
        <f>F24</f>
        <v>0</v>
      </c>
      <c r="G120" s="22"/>
      <c r="H120" s="22"/>
      <c r="I120" s="22"/>
      <c r="J120" s="22"/>
      <c r="K120" s="22"/>
      <c r="L120" s="22"/>
      <c r="M120" s="22"/>
      <c r="N120" s="22"/>
      <c r="O120" s="22"/>
      <c r="P120" s="22"/>
    </row>
    <row r="121" spans="1:16" ht="25.15" customHeight="1" x14ac:dyDescent="0.25">
      <c r="A121" s="36"/>
      <c r="B121" s="267" t="s">
        <v>128</v>
      </c>
      <c r="C121" s="268"/>
      <c r="D121" s="269"/>
      <c r="E121" s="39"/>
      <c r="F121" s="96"/>
      <c r="G121" s="40"/>
      <c r="H121" s="312"/>
      <c r="I121" s="312"/>
      <c r="J121" s="312"/>
      <c r="K121" s="77"/>
      <c r="L121" s="308"/>
      <c r="M121" s="308"/>
      <c r="N121" s="308"/>
      <c r="O121" s="308"/>
      <c r="P121" s="22"/>
    </row>
    <row r="122" spans="1:16" ht="6" customHeight="1" x14ac:dyDescent="0.25">
      <c r="A122" s="14"/>
      <c r="B122" s="1" t="s">
        <v>110</v>
      </c>
      <c r="C122" s="1"/>
      <c r="D122" s="1"/>
      <c r="E122" s="1"/>
      <c r="F122" s="1"/>
      <c r="G122" s="1"/>
      <c r="H122" s="1"/>
      <c r="I122" s="1"/>
      <c r="J122" s="1"/>
      <c r="K122" s="1"/>
      <c r="L122" s="1"/>
      <c r="M122" s="1"/>
      <c r="N122" s="1"/>
      <c r="O122" s="1"/>
      <c r="P122" s="1"/>
    </row>
    <row r="123" spans="1:16" ht="60.75" customHeight="1" x14ac:dyDescent="0.25">
      <c r="A123" s="1"/>
      <c r="B123" s="267" t="s">
        <v>192</v>
      </c>
      <c r="C123" s="268"/>
      <c r="D123" s="269"/>
      <c r="E123" s="146" t="s">
        <v>47</v>
      </c>
      <c r="F123" s="59"/>
      <c r="G123" s="126">
        <v>6</v>
      </c>
      <c r="H123" s="1"/>
      <c r="I123" s="1"/>
      <c r="J123" s="1"/>
      <c r="K123" s="1"/>
      <c r="L123" s="1"/>
      <c r="M123" s="1"/>
      <c r="N123" s="1"/>
      <c r="O123" s="1"/>
      <c r="P123" s="1"/>
    </row>
    <row r="124" spans="1:16" ht="6" customHeight="1" x14ac:dyDescent="0.25">
      <c r="A124" s="14"/>
      <c r="B124" s="1" t="s">
        <v>110</v>
      </c>
      <c r="C124" s="1"/>
      <c r="D124" s="1"/>
      <c r="E124" s="146"/>
      <c r="F124" s="1"/>
      <c r="G124" s="126"/>
      <c r="H124" s="1"/>
      <c r="I124" s="1"/>
      <c r="J124" s="1"/>
      <c r="K124" s="1"/>
      <c r="L124" s="1"/>
      <c r="M124" s="1"/>
      <c r="N124" s="1"/>
      <c r="O124" s="1"/>
      <c r="P124" s="1"/>
    </row>
    <row r="125" spans="1:16" ht="14.45" customHeight="1" x14ac:dyDescent="0.25">
      <c r="A125" s="36"/>
      <c r="B125" s="297" t="s">
        <v>135</v>
      </c>
      <c r="C125" s="298"/>
      <c r="D125" s="299"/>
      <c r="E125" s="306" t="s">
        <v>132</v>
      </c>
      <c r="F125" s="110"/>
      <c r="G125" s="111"/>
      <c r="H125" s="111"/>
      <c r="I125" s="111"/>
      <c r="J125" s="111"/>
      <c r="K125" s="111"/>
      <c r="L125" s="111"/>
      <c r="M125" s="111"/>
      <c r="N125" s="111"/>
      <c r="O125" s="111"/>
      <c r="P125" s="112"/>
    </row>
    <row r="126" spans="1:16" x14ac:dyDescent="0.25">
      <c r="A126" s="36"/>
      <c r="B126" s="300"/>
      <c r="C126" s="301"/>
      <c r="D126" s="302"/>
      <c r="E126" s="306"/>
      <c r="F126" s="113"/>
      <c r="G126" s="114"/>
      <c r="H126" s="114"/>
      <c r="I126" s="114"/>
      <c r="J126" s="114"/>
      <c r="K126" s="114"/>
      <c r="L126" s="114"/>
      <c r="M126" s="114"/>
      <c r="N126" s="114"/>
      <c r="O126" s="114"/>
      <c r="P126" s="115"/>
    </row>
    <row r="127" spans="1:16" ht="15.4" customHeight="1" x14ac:dyDescent="0.25">
      <c r="A127" s="36"/>
      <c r="B127" s="300"/>
      <c r="C127" s="301"/>
      <c r="D127" s="302"/>
      <c r="E127" s="306"/>
      <c r="F127" s="206"/>
      <c r="G127" s="116"/>
      <c r="H127" s="116"/>
      <c r="I127" s="116"/>
      <c r="J127" s="116"/>
      <c r="K127" s="116"/>
      <c r="L127" s="116"/>
      <c r="M127" s="116"/>
      <c r="N127" s="116"/>
      <c r="O127" s="116"/>
      <c r="P127" s="117"/>
    </row>
    <row r="128" spans="1:16" ht="15.4" customHeight="1" x14ac:dyDescent="0.25">
      <c r="A128" s="36"/>
      <c r="B128" s="300"/>
      <c r="C128" s="301"/>
      <c r="D128" s="302"/>
      <c r="E128" s="219" t="s">
        <v>133</v>
      </c>
      <c r="F128" s="110"/>
      <c r="G128" s="111"/>
      <c r="H128" s="111"/>
      <c r="I128" s="111"/>
      <c r="J128" s="111"/>
      <c r="K128" s="111"/>
      <c r="L128" s="111"/>
      <c r="M128" s="111"/>
      <c r="N128" s="111"/>
      <c r="O128" s="111"/>
      <c r="P128" s="112"/>
    </row>
    <row r="129" spans="1:26" ht="15.4" customHeight="1" x14ac:dyDescent="0.25">
      <c r="A129" s="36"/>
      <c r="B129" s="300"/>
      <c r="C129" s="301"/>
      <c r="D129" s="302"/>
      <c r="E129" s="219"/>
      <c r="F129" s="113"/>
      <c r="G129" s="114"/>
      <c r="H129" s="114"/>
      <c r="I129" s="114"/>
      <c r="J129" s="114"/>
      <c r="K129" s="114"/>
      <c r="L129" s="114"/>
      <c r="M129" s="114"/>
      <c r="N129" s="114"/>
      <c r="O129" s="114"/>
      <c r="P129" s="115"/>
    </row>
    <row r="130" spans="1:26" ht="15.4" customHeight="1" x14ac:dyDescent="0.25">
      <c r="A130" s="36"/>
      <c r="B130" s="300"/>
      <c r="C130" s="301"/>
      <c r="D130" s="302"/>
      <c r="E130" s="219"/>
      <c r="F130" s="206"/>
      <c r="G130" s="116"/>
      <c r="H130" s="116"/>
      <c r="I130" s="116"/>
      <c r="J130" s="116"/>
      <c r="K130" s="116"/>
      <c r="L130" s="116"/>
      <c r="M130" s="116"/>
      <c r="N130" s="116"/>
      <c r="O130" s="116"/>
      <c r="P130" s="117"/>
    </row>
    <row r="131" spans="1:26" ht="15.4" customHeight="1" x14ac:dyDescent="0.25">
      <c r="A131" s="41"/>
      <c r="B131" s="300"/>
      <c r="C131" s="301"/>
      <c r="D131" s="302"/>
      <c r="E131" s="219" t="s">
        <v>134</v>
      </c>
      <c r="F131" s="110"/>
      <c r="G131" s="111"/>
      <c r="H131" s="111"/>
      <c r="I131" s="111"/>
      <c r="J131" s="111"/>
      <c r="K131" s="111"/>
      <c r="L131" s="111"/>
      <c r="M131" s="111"/>
      <c r="N131" s="111"/>
      <c r="O131" s="111"/>
      <c r="P131" s="112"/>
    </row>
    <row r="132" spans="1:26" ht="15.4" customHeight="1" x14ac:dyDescent="0.25">
      <c r="A132" s="41"/>
      <c r="B132" s="300"/>
      <c r="C132" s="301"/>
      <c r="D132" s="302"/>
      <c r="E132" s="219"/>
      <c r="F132" s="113"/>
      <c r="G132" s="114"/>
      <c r="H132" s="114"/>
      <c r="I132" s="114"/>
      <c r="J132" s="114"/>
      <c r="K132" s="114"/>
      <c r="L132" s="114"/>
      <c r="M132" s="114"/>
      <c r="N132" s="114"/>
      <c r="O132" s="114"/>
      <c r="P132" s="115"/>
    </row>
    <row r="133" spans="1:26" ht="15.4" customHeight="1" x14ac:dyDescent="0.25">
      <c r="A133" s="41"/>
      <c r="B133" s="303"/>
      <c r="C133" s="304"/>
      <c r="D133" s="305"/>
      <c r="E133" s="219"/>
      <c r="F133" s="206"/>
      <c r="G133" s="116"/>
      <c r="H133" s="116"/>
      <c r="I133" s="116"/>
      <c r="J133" s="116"/>
      <c r="K133" s="116"/>
      <c r="L133" s="116"/>
      <c r="M133" s="116"/>
      <c r="N133" s="116"/>
      <c r="O133" s="116"/>
      <c r="P133" s="117"/>
    </row>
    <row r="134" spans="1:26" x14ac:dyDescent="0.25">
      <c r="A134" s="14"/>
      <c r="B134" s="1"/>
      <c r="C134" s="1"/>
      <c r="D134" s="37"/>
      <c r="E134" s="37"/>
      <c r="F134" s="37"/>
      <c r="G134" s="37"/>
      <c r="H134" s="1"/>
      <c r="I134" s="1"/>
      <c r="J134" s="1"/>
      <c r="K134" s="1"/>
      <c r="L134" s="1"/>
      <c r="M134" s="1"/>
      <c r="N134" s="1"/>
      <c r="O134" s="1"/>
      <c r="P134" s="1"/>
    </row>
    <row r="135" spans="1:26" x14ac:dyDescent="0.25">
      <c r="A135" s="14"/>
      <c r="B135" s="1"/>
      <c r="C135" s="1"/>
      <c r="D135" s="37"/>
      <c r="E135" s="37"/>
      <c r="F135" s="37"/>
      <c r="G135" s="37"/>
      <c r="H135" s="1"/>
      <c r="I135" s="1"/>
      <c r="J135" s="1"/>
      <c r="K135" s="1"/>
      <c r="L135" s="1"/>
      <c r="M135" s="1"/>
      <c r="N135" s="1"/>
      <c r="O135" s="1"/>
      <c r="P135" s="1"/>
    </row>
    <row r="136" spans="1:26" ht="17.25" x14ac:dyDescent="0.3">
      <c r="A136" s="28"/>
      <c r="B136" s="29"/>
      <c r="C136" s="196" t="s">
        <v>74</v>
      </c>
      <c r="D136" s="196"/>
      <c r="E136" s="196"/>
      <c r="F136" s="196"/>
      <c r="G136" s="196"/>
      <c r="H136" s="196"/>
      <c r="I136" s="196"/>
      <c r="J136" s="196"/>
      <c r="K136" s="196"/>
      <c r="L136" s="196"/>
      <c r="M136" s="196"/>
      <c r="N136" s="196"/>
      <c r="O136" s="196"/>
      <c r="P136" s="196"/>
    </row>
    <row r="137" spans="1:26" ht="6" customHeight="1" x14ac:dyDescent="0.25">
      <c r="A137" s="14"/>
      <c r="B137" s="1"/>
      <c r="C137" s="1"/>
      <c r="D137" s="1"/>
      <c r="E137" s="1"/>
      <c r="F137" s="1"/>
      <c r="G137" s="1"/>
      <c r="H137" s="1"/>
      <c r="I137" s="1"/>
      <c r="J137" s="1"/>
      <c r="K137" s="1"/>
      <c r="L137" s="1"/>
      <c r="M137" s="1"/>
      <c r="N137" s="1"/>
      <c r="O137" s="1"/>
      <c r="P137" s="1"/>
    </row>
    <row r="138" spans="1:26" ht="14.65" customHeight="1" x14ac:dyDescent="0.25">
      <c r="A138" s="14"/>
      <c r="B138" s="140" t="s">
        <v>70</v>
      </c>
      <c r="C138" s="141"/>
      <c r="D138" s="142"/>
      <c r="E138" s="146" t="s">
        <v>47</v>
      </c>
      <c r="F138" s="123"/>
      <c r="G138" s="126">
        <v>6</v>
      </c>
      <c r="H138" s="140" t="s">
        <v>6</v>
      </c>
      <c r="I138" s="141"/>
      <c r="J138" s="141"/>
      <c r="K138" s="142"/>
      <c r="L138" s="146" t="str">
        <f>IF(F138="Oui","Liste déroulante","")</f>
        <v/>
      </c>
      <c r="M138" s="123"/>
      <c r="N138" s="126">
        <v>6</v>
      </c>
      <c r="O138" s="229" t="str">
        <f>IF(M138="Oui","Joindre l'attestation du DAC","")</f>
        <v/>
      </c>
      <c r="P138" s="229"/>
    </row>
    <row r="139" spans="1:26" x14ac:dyDescent="0.25">
      <c r="A139" s="14"/>
      <c r="B139" s="143"/>
      <c r="C139" s="144"/>
      <c r="D139" s="145"/>
      <c r="E139" s="146"/>
      <c r="F139" s="125"/>
      <c r="G139" s="126"/>
      <c r="H139" s="143"/>
      <c r="I139" s="144"/>
      <c r="J139" s="144"/>
      <c r="K139" s="145"/>
      <c r="L139" s="146"/>
      <c r="M139" s="125"/>
      <c r="N139" s="126"/>
      <c r="O139" s="229"/>
      <c r="P139" s="229"/>
    </row>
    <row r="140" spans="1:26" ht="6.4" customHeight="1" x14ac:dyDescent="0.25">
      <c r="A140" s="14"/>
      <c r="B140" s="1"/>
      <c r="C140" s="1"/>
      <c r="D140" s="1"/>
      <c r="E140" s="1"/>
      <c r="F140" s="1"/>
      <c r="G140" s="1"/>
      <c r="H140" s="1"/>
      <c r="I140" s="1"/>
      <c r="J140" s="1"/>
      <c r="K140" s="1"/>
      <c r="L140" s="1"/>
      <c r="M140" s="1"/>
      <c r="N140" s="1"/>
      <c r="O140" s="1"/>
      <c r="P140" s="1"/>
    </row>
    <row r="141" spans="1:26" ht="15.75" x14ac:dyDescent="0.25">
      <c r="A141" s="14"/>
      <c r="B141" s="230" t="s">
        <v>178</v>
      </c>
      <c r="C141" s="231"/>
      <c r="D141" s="231"/>
      <c r="E141" s="231"/>
      <c r="F141" s="232"/>
      <c r="G141" s="1"/>
      <c r="H141" s="1"/>
      <c r="I141" s="1"/>
      <c r="J141" s="1"/>
      <c r="K141" s="1"/>
      <c r="L141" s="1"/>
      <c r="M141" s="1"/>
      <c r="N141" s="1"/>
      <c r="O141" s="1"/>
      <c r="P141" s="1"/>
      <c r="Q141" s="87"/>
      <c r="R141" s="87"/>
      <c r="S141" s="87"/>
      <c r="T141" s="87"/>
      <c r="U141" s="87"/>
      <c r="V141" s="87"/>
      <c r="W141" s="87"/>
      <c r="X141" s="87"/>
      <c r="Y141" s="87"/>
      <c r="Z141" s="87"/>
    </row>
    <row r="142" spans="1:26" ht="6.4" customHeight="1" x14ac:dyDescent="0.25">
      <c r="A142" s="14"/>
      <c r="B142" s="1"/>
      <c r="C142" s="1"/>
      <c r="D142" s="1"/>
      <c r="E142" s="1"/>
      <c r="F142" s="1"/>
      <c r="G142" s="1"/>
      <c r="H142" s="1"/>
      <c r="I142" s="1"/>
      <c r="J142" s="1"/>
      <c r="K142" s="1"/>
      <c r="L142" s="1"/>
      <c r="M142" s="1"/>
      <c r="N142" s="1"/>
      <c r="O142" s="1"/>
      <c r="P142" s="1"/>
    </row>
    <row r="143" spans="1:26" ht="15.75" x14ac:dyDescent="0.25">
      <c r="A143" s="14"/>
      <c r="B143" s="42">
        <v>4</v>
      </c>
      <c r="C143" s="233" t="s">
        <v>173</v>
      </c>
      <c r="D143" s="234"/>
      <c r="E143" s="234"/>
      <c r="F143" s="235"/>
      <c r="G143" s="136" t="str">
        <f>IF($F$138="Oui","Précisez","")</f>
        <v/>
      </c>
      <c r="H143" s="110"/>
      <c r="I143" s="111"/>
      <c r="J143" s="111"/>
      <c r="K143" s="111"/>
      <c r="L143" s="111"/>
      <c r="M143" s="111"/>
      <c r="N143" s="111"/>
      <c r="O143" s="111"/>
      <c r="P143" s="112"/>
    </row>
    <row r="144" spans="1:26" ht="15.75" x14ac:dyDescent="0.25">
      <c r="A144" s="14"/>
      <c r="B144" s="1"/>
      <c r="C144" s="236"/>
      <c r="D144" s="237"/>
      <c r="E144" s="237"/>
      <c r="F144" s="238"/>
      <c r="G144" s="136"/>
      <c r="H144" s="113"/>
      <c r="I144" s="114"/>
      <c r="J144" s="114"/>
      <c r="K144" s="114"/>
      <c r="L144" s="114"/>
      <c r="M144" s="114"/>
      <c r="N144" s="114"/>
      <c r="O144" s="114"/>
      <c r="P144" s="115"/>
      <c r="Q144" s="87"/>
      <c r="R144" s="87"/>
      <c r="S144" s="87"/>
      <c r="T144" s="87"/>
      <c r="U144" s="87"/>
      <c r="V144" s="87"/>
      <c r="W144" s="87"/>
      <c r="X144" s="87"/>
      <c r="Y144" s="87"/>
      <c r="Z144" s="87"/>
    </row>
    <row r="145" spans="1:26" x14ac:dyDescent="0.25">
      <c r="A145" s="14"/>
      <c r="B145" s="1"/>
      <c r="C145" s="236"/>
      <c r="D145" s="237"/>
      <c r="E145" s="237"/>
      <c r="F145" s="238"/>
      <c r="G145" s="136"/>
      <c r="H145" s="113"/>
      <c r="I145" s="114"/>
      <c r="J145" s="114"/>
      <c r="K145" s="114"/>
      <c r="L145" s="114"/>
      <c r="M145" s="114"/>
      <c r="N145" s="114"/>
      <c r="O145" s="114"/>
      <c r="P145" s="115"/>
    </row>
    <row r="146" spans="1:26" x14ac:dyDescent="0.25">
      <c r="A146" s="14"/>
      <c r="B146" s="1"/>
      <c r="C146" s="236"/>
      <c r="D146" s="237"/>
      <c r="E146" s="237"/>
      <c r="F146" s="238"/>
      <c r="G146" s="136"/>
      <c r="H146" s="113"/>
      <c r="I146" s="114"/>
      <c r="J146" s="114"/>
      <c r="K146" s="114"/>
      <c r="L146" s="114"/>
      <c r="M146" s="114"/>
      <c r="N146" s="114"/>
      <c r="O146" s="114"/>
      <c r="P146" s="115"/>
    </row>
    <row r="147" spans="1:26" ht="15.75" x14ac:dyDescent="0.25">
      <c r="A147" s="14"/>
      <c r="B147" s="1"/>
      <c r="C147" s="239"/>
      <c r="D147" s="240"/>
      <c r="E147" s="240"/>
      <c r="F147" s="241"/>
      <c r="G147" s="136"/>
      <c r="H147" s="206"/>
      <c r="I147" s="116"/>
      <c r="J147" s="116"/>
      <c r="K147" s="116"/>
      <c r="L147" s="116"/>
      <c r="M147" s="116"/>
      <c r="N147" s="116"/>
      <c r="O147" s="116"/>
      <c r="P147" s="117"/>
      <c r="Q147" s="87"/>
      <c r="R147" s="87"/>
      <c r="S147" s="87"/>
      <c r="T147" s="87"/>
      <c r="U147" s="87"/>
      <c r="V147" s="87"/>
      <c r="W147" s="87"/>
      <c r="X147" s="87"/>
      <c r="Y147" s="87"/>
      <c r="Z147" s="87"/>
    </row>
    <row r="148" spans="1:26" ht="6.4" customHeight="1" x14ac:dyDescent="0.25">
      <c r="A148" s="14"/>
      <c r="B148" s="1"/>
      <c r="C148" s="1"/>
      <c r="D148" s="1"/>
      <c r="E148" s="1"/>
      <c r="F148" s="1"/>
      <c r="G148" s="1"/>
      <c r="H148" s="1"/>
      <c r="I148" s="1"/>
      <c r="J148" s="1"/>
      <c r="K148" s="1"/>
      <c r="L148" s="1"/>
      <c r="M148" s="1"/>
      <c r="N148" s="1"/>
      <c r="O148" s="1"/>
      <c r="P148" s="1"/>
    </row>
    <row r="149" spans="1:26" ht="27.95" customHeight="1" x14ac:dyDescent="0.25">
      <c r="A149" s="14"/>
      <c r="B149" s="42">
        <v>4</v>
      </c>
      <c r="C149" s="140" t="s">
        <v>174</v>
      </c>
      <c r="D149" s="141"/>
      <c r="E149" s="141"/>
      <c r="F149" s="142"/>
      <c r="G149" s="136" t="str">
        <f>IF($F$138="Oui","Précisez","")</f>
        <v/>
      </c>
      <c r="H149" s="110"/>
      <c r="I149" s="111"/>
      <c r="J149" s="111"/>
      <c r="K149" s="111"/>
      <c r="L149" s="111"/>
      <c r="M149" s="111"/>
      <c r="N149" s="111"/>
      <c r="O149" s="111"/>
      <c r="P149" s="112"/>
    </row>
    <row r="150" spans="1:26" ht="27.95" customHeight="1" x14ac:dyDescent="0.25">
      <c r="A150" s="14"/>
      <c r="B150" s="1"/>
      <c r="C150" s="215"/>
      <c r="D150" s="216"/>
      <c r="E150" s="216"/>
      <c r="F150" s="217"/>
      <c r="G150" s="136"/>
      <c r="H150" s="113"/>
      <c r="I150" s="114"/>
      <c r="J150" s="114"/>
      <c r="K150" s="114"/>
      <c r="L150" s="114"/>
      <c r="M150" s="114"/>
      <c r="N150" s="114"/>
      <c r="O150" s="114"/>
      <c r="P150" s="115"/>
    </row>
    <row r="151" spans="1:26" ht="27.95" customHeight="1" x14ac:dyDescent="0.25">
      <c r="A151" s="14"/>
      <c r="B151" s="1"/>
      <c r="C151" s="215"/>
      <c r="D151" s="216"/>
      <c r="E151" s="216"/>
      <c r="F151" s="217"/>
      <c r="G151" s="136"/>
      <c r="H151" s="113"/>
      <c r="I151" s="114"/>
      <c r="J151" s="114"/>
      <c r="K151" s="114"/>
      <c r="L151" s="114"/>
      <c r="M151" s="114"/>
      <c r="N151" s="114"/>
      <c r="O151" s="114"/>
      <c r="P151" s="115"/>
    </row>
    <row r="152" spans="1:26" ht="27.95" customHeight="1" x14ac:dyDescent="0.25">
      <c r="A152" s="14"/>
      <c r="B152" s="1"/>
      <c r="C152" s="215"/>
      <c r="D152" s="216"/>
      <c r="E152" s="216"/>
      <c r="F152" s="217"/>
      <c r="G152" s="136"/>
      <c r="H152" s="113"/>
      <c r="I152" s="114"/>
      <c r="J152" s="114"/>
      <c r="K152" s="114"/>
      <c r="L152" s="114"/>
      <c r="M152" s="114"/>
      <c r="N152" s="114"/>
      <c r="O152" s="114"/>
      <c r="P152" s="115"/>
    </row>
    <row r="153" spans="1:26" ht="27.95" customHeight="1" x14ac:dyDescent="0.25">
      <c r="A153" s="14"/>
      <c r="B153" s="1"/>
      <c r="C153" s="143"/>
      <c r="D153" s="144"/>
      <c r="E153" s="144"/>
      <c r="F153" s="145"/>
      <c r="G153" s="136"/>
      <c r="H153" s="206"/>
      <c r="I153" s="116"/>
      <c r="J153" s="116"/>
      <c r="K153" s="116"/>
      <c r="L153" s="116"/>
      <c r="M153" s="116"/>
      <c r="N153" s="116"/>
      <c r="O153" s="116"/>
      <c r="P153" s="117"/>
    </row>
    <row r="154" spans="1:26" ht="6.4" customHeight="1" x14ac:dyDescent="0.25">
      <c r="A154" s="14"/>
      <c r="B154" s="1"/>
      <c r="C154" s="1"/>
      <c r="D154" s="1"/>
      <c r="E154" s="1"/>
      <c r="F154" s="1"/>
      <c r="G154" s="1"/>
      <c r="H154" s="1"/>
      <c r="I154" s="1"/>
      <c r="J154" s="1"/>
      <c r="K154" s="1"/>
      <c r="L154" s="1"/>
      <c r="M154" s="1"/>
      <c r="N154" s="1"/>
      <c r="O154" s="1"/>
      <c r="P154" s="1"/>
    </row>
    <row r="155" spans="1:26" ht="14.65" customHeight="1" x14ac:dyDescent="0.25">
      <c r="A155" s="14"/>
      <c r="B155" s="42">
        <v>4</v>
      </c>
      <c r="C155" s="140" t="s">
        <v>175</v>
      </c>
      <c r="D155" s="141"/>
      <c r="E155" s="141"/>
      <c r="F155" s="142"/>
      <c r="G155" s="136" t="str">
        <f>IF($F$138="Oui","Précisez","")</f>
        <v/>
      </c>
      <c r="H155" s="110"/>
      <c r="I155" s="111"/>
      <c r="J155" s="111"/>
      <c r="K155" s="111"/>
      <c r="L155" s="111"/>
      <c r="M155" s="111"/>
      <c r="N155" s="111"/>
      <c r="O155" s="111"/>
      <c r="P155" s="112"/>
    </row>
    <row r="156" spans="1:26" x14ac:dyDescent="0.25">
      <c r="A156" s="14"/>
      <c r="B156" s="1"/>
      <c r="C156" s="215"/>
      <c r="D156" s="216"/>
      <c r="E156" s="216"/>
      <c r="F156" s="217"/>
      <c r="G156" s="136"/>
      <c r="H156" s="113"/>
      <c r="I156" s="114"/>
      <c r="J156" s="114"/>
      <c r="K156" s="114"/>
      <c r="L156" s="114"/>
      <c r="M156" s="114"/>
      <c r="N156" s="114"/>
      <c r="O156" s="114"/>
      <c r="P156" s="115"/>
    </row>
    <row r="157" spans="1:26" x14ac:dyDescent="0.25">
      <c r="A157" s="14"/>
      <c r="B157" s="1"/>
      <c r="C157" s="215"/>
      <c r="D157" s="216"/>
      <c r="E157" s="216"/>
      <c r="F157" s="217"/>
      <c r="G157" s="136"/>
      <c r="H157" s="113"/>
      <c r="I157" s="114"/>
      <c r="J157" s="114"/>
      <c r="K157" s="114"/>
      <c r="L157" s="114"/>
      <c r="M157" s="114"/>
      <c r="N157" s="114"/>
      <c r="O157" s="114"/>
      <c r="P157" s="115"/>
    </row>
    <row r="158" spans="1:26" ht="6" customHeight="1" x14ac:dyDescent="0.25">
      <c r="A158" s="14"/>
      <c r="B158" s="1"/>
      <c r="C158" s="215"/>
      <c r="D158" s="216"/>
      <c r="E158" s="216"/>
      <c r="F158" s="217"/>
      <c r="G158" s="136"/>
      <c r="H158" s="113"/>
      <c r="I158" s="114"/>
      <c r="J158" s="114"/>
      <c r="K158" s="114"/>
      <c r="L158" s="114"/>
      <c r="M158" s="114"/>
      <c r="N158" s="114"/>
      <c r="O158" s="114"/>
      <c r="P158" s="115"/>
    </row>
    <row r="159" spans="1:26" ht="40.15" customHeight="1" x14ac:dyDescent="0.25">
      <c r="A159" s="14"/>
      <c r="B159" s="1"/>
      <c r="C159" s="242"/>
      <c r="D159" s="243"/>
      <c r="E159" s="243"/>
      <c r="F159" s="244"/>
      <c r="G159" s="136"/>
      <c r="H159" s="206"/>
      <c r="I159" s="116"/>
      <c r="J159" s="116"/>
      <c r="K159" s="116"/>
      <c r="L159" s="116"/>
      <c r="M159" s="116"/>
      <c r="N159" s="116"/>
      <c r="O159" s="116"/>
      <c r="P159" s="117"/>
    </row>
    <row r="160" spans="1:26" ht="6.4" customHeight="1" x14ac:dyDescent="0.25">
      <c r="A160" s="14"/>
      <c r="B160" s="1"/>
      <c r="C160" s="1"/>
      <c r="D160" s="1"/>
      <c r="E160" s="1"/>
      <c r="F160" s="1"/>
      <c r="G160" s="1"/>
      <c r="H160" s="1"/>
      <c r="I160" s="1"/>
      <c r="J160" s="1"/>
      <c r="K160" s="1"/>
      <c r="L160" s="1"/>
      <c r="M160" s="1"/>
      <c r="N160" s="1"/>
      <c r="O160" s="1"/>
      <c r="P160" s="1"/>
    </row>
    <row r="161" spans="1:16" ht="15.75" x14ac:dyDescent="0.25">
      <c r="A161" s="14"/>
      <c r="B161" s="42">
        <v>4</v>
      </c>
      <c r="C161" s="197" t="s">
        <v>176</v>
      </c>
      <c r="D161" s="198"/>
      <c r="E161" s="198"/>
      <c r="F161" s="199"/>
      <c r="G161" s="136" t="str">
        <f>IF($F$138="Oui","Précisez","")</f>
        <v/>
      </c>
      <c r="H161" s="110"/>
      <c r="I161" s="111"/>
      <c r="J161" s="111"/>
      <c r="K161" s="111"/>
      <c r="L161" s="111"/>
      <c r="M161" s="111"/>
      <c r="N161" s="111"/>
      <c r="O161" s="111"/>
      <c r="P161" s="112"/>
    </row>
    <row r="162" spans="1:16" x14ac:dyDescent="0.25">
      <c r="A162" s="14"/>
      <c r="B162" s="1"/>
      <c r="C162" s="200"/>
      <c r="D162" s="201"/>
      <c r="E162" s="201"/>
      <c r="F162" s="202"/>
      <c r="G162" s="136"/>
      <c r="H162" s="113"/>
      <c r="I162" s="114"/>
      <c r="J162" s="114"/>
      <c r="K162" s="114"/>
      <c r="L162" s="114"/>
      <c r="M162" s="114"/>
      <c r="N162" s="114"/>
      <c r="O162" s="114"/>
      <c r="P162" s="115"/>
    </row>
    <row r="163" spans="1:16" x14ac:dyDescent="0.25">
      <c r="A163" s="14"/>
      <c r="B163" s="1"/>
      <c r="C163" s="200"/>
      <c r="D163" s="201"/>
      <c r="E163" s="201"/>
      <c r="F163" s="202"/>
      <c r="G163" s="136"/>
      <c r="H163" s="113"/>
      <c r="I163" s="114"/>
      <c r="J163" s="114"/>
      <c r="K163" s="114"/>
      <c r="L163" s="114"/>
      <c r="M163" s="114"/>
      <c r="N163" s="114"/>
      <c r="O163" s="114"/>
      <c r="P163" s="115"/>
    </row>
    <row r="164" spans="1:16" x14ac:dyDescent="0.25">
      <c r="A164" s="14"/>
      <c r="B164" s="1"/>
      <c r="C164" s="200"/>
      <c r="D164" s="201"/>
      <c r="E164" s="201"/>
      <c r="F164" s="202"/>
      <c r="G164" s="136"/>
      <c r="H164" s="113"/>
      <c r="I164" s="114"/>
      <c r="J164" s="114"/>
      <c r="K164" s="114"/>
      <c r="L164" s="114"/>
      <c r="M164" s="114"/>
      <c r="N164" s="114"/>
      <c r="O164" s="114"/>
      <c r="P164" s="115"/>
    </row>
    <row r="165" spans="1:16" ht="22.5" customHeight="1" x14ac:dyDescent="0.25">
      <c r="A165" s="14"/>
      <c r="B165" s="1"/>
      <c r="C165" s="203"/>
      <c r="D165" s="204"/>
      <c r="E165" s="204"/>
      <c r="F165" s="205"/>
      <c r="G165" s="136"/>
      <c r="H165" s="206"/>
      <c r="I165" s="116"/>
      <c r="J165" s="116"/>
      <c r="K165" s="116"/>
      <c r="L165" s="116"/>
      <c r="M165" s="116"/>
      <c r="N165" s="116"/>
      <c r="O165" s="116"/>
      <c r="P165" s="117"/>
    </row>
    <row r="166" spans="1:16" ht="6.4" customHeight="1" x14ac:dyDescent="0.25">
      <c r="A166" s="14"/>
      <c r="B166" s="1"/>
      <c r="C166" s="1"/>
      <c r="D166" s="1"/>
      <c r="E166" s="1"/>
      <c r="F166" s="1"/>
      <c r="G166" s="1"/>
      <c r="H166" s="1"/>
      <c r="I166" s="1"/>
      <c r="J166" s="1"/>
      <c r="K166" s="1"/>
      <c r="L166" s="1"/>
      <c r="M166" s="1"/>
      <c r="N166" s="1"/>
      <c r="O166" s="1"/>
      <c r="P166" s="1"/>
    </row>
    <row r="167" spans="1:16" ht="15.75" x14ac:dyDescent="0.25">
      <c r="A167" s="14"/>
      <c r="B167" s="42">
        <v>4</v>
      </c>
      <c r="C167" s="140" t="s">
        <v>177</v>
      </c>
      <c r="D167" s="141"/>
      <c r="E167" s="141"/>
      <c r="F167" s="142"/>
      <c r="G167" s="136" t="str">
        <f>IF($F$138="Oui","Précisez","")</f>
        <v/>
      </c>
      <c r="H167" s="110"/>
      <c r="I167" s="111"/>
      <c r="J167" s="111"/>
      <c r="K167" s="111"/>
      <c r="L167" s="111"/>
      <c r="M167" s="111"/>
      <c r="N167" s="111"/>
      <c r="O167" s="111"/>
      <c r="P167" s="112"/>
    </row>
    <row r="168" spans="1:16" x14ac:dyDescent="0.25">
      <c r="A168" s="14"/>
      <c r="B168" s="1"/>
      <c r="C168" s="215"/>
      <c r="D168" s="216"/>
      <c r="E168" s="216"/>
      <c r="F168" s="217"/>
      <c r="G168" s="136"/>
      <c r="H168" s="113"/>
      <c r="I168" s="114"/>
      <c r="J168" s="114"/>
      <c r="K168" s="114"/>
      <c r="L168" s="114"/>
      <c r="M168" s="114"/>
      <c r="N168" s="114"/>
      <c r="O168" s="114"/>
      <c r="P168" s="115"/>
    </row>
    <row r="169" spans="1:16" x14ac:dyDescent="0.25">
      <c r="A169" s="14"/>
      <c r="B169" s="1"/>
      <c r="C169" s="215"/>
      <c r="D169" s="216"/>
      <c r="E169" s="216"/>
      <c r="F169" s="217"/>
      <c r="G169" s="136"/>
      <c r="H169" s="113"/>
      <c r="I169" s="114"/>
      <c r="J169" s="114"/>
      <c r="K169" s="114"/>
      <c r="L169" s="114"/>
      <c r="M169" s="114"/>
      <c r="N169" s="114"/>
      <c r="O169" s="114"/>
      <c r="P169" s="115"/>
    </row>
    <row r="170" spans="1:16" x14ac:dyDescent="0.25">
      <c r="A170" s="14"/>
      <c r="B170" s="1"/>
      <c r="C170" s="215"/>
      <c r="D170" s="216"/>
      <c r="E170" s="216"/>
      <c r="F170" s="217"/>
      <c r="G170" s="136"/>
      <c r="H170" s="113"/>
      <c r="I170" s="114"/>
      <c r="J170" s="114"/>
      <c r="K170" s="114"/>
      <c r="L170" s="114"/>
      <c r="M170" s="114"/>
      <c r="N170" s="114"/>
      <c r="O170" s="114"/>
      <c r="P170" s="115"/>
    </row>
    <row r="171" spans="1:16" ht="22.5" customHeight="1" x14ac:dyDescent="0.25">
      <c r="A171" s="14"/>
      <c r="B171" s="1"/>
      <c r="C171" s="143"/>
      <c r="D171" s="144"/>
      <c r="E171" s="144"/>
      <c r="F171" s="145"/>
      <c r="G171" s="136"/>
      <c r="H171" s="206"/>
      <c r="I171" s="116"/>
      <c r="J171" s="116"/>
      <c r="K171" s="116"/>
      <c r="L171" s="116"/>
      <c r="M171" s="116"/>
      <c r="N171" s="116"/>
      <c r="O171" s="116"/>
      <c r="P171" s="117"/>
    </row>
    <row r="172" spans="1:16" x14ac:dyDescent="0.25">
      <c r="A172" s="14"/>
      <c r="B172" s="1"/>
      <c r="C172" s="1"/>
      <c r="D172" s="1"/>
      <c r="E172" s="1"/>
      <c r="F172" s="1"/>
      <c r="G172" s="1"/>
      <c r="H172" s="1"/>
      <c r="I172" s="1"/>
      <c r="J172" s="1"/>
      <c r="K172" s="1"/>
      <c r="L172" s="1"/>
      <c r="M172" s="1"/>
      <c r="N172" s="1"/>
      <c r="O172" s="1"/>
      <c r="P172" s="1"/>
    </row>
    <row r="173" spans="1:16" x14ac:dyDescent="0.25">
      <c r="A173" s="14"/>
      <c r="B173" s="1"/>
      <c r="C173" s="1"/>
      <c r="D173" s="1"/>
      <c r="E173" s="1"/>
      <c r="F173" s="1"/>
      <c r="G173" s="1"/>
      <c r="H173" s="1"/>
      <c r="I173" s="1"/>
      <c r="J173" s="1"/>
      <c r="K173" s="1"/>
      <c r="L173" s="1"/>
      <c r="M173" s="1"/>
      <c r="N173" s="1"/>
      <c r="O173" s="1"/>
      <c r="P173" s="1"/>
    </row>
    <row r="174" spans="1:16" ht="17.25" x14ac:dyDescent="0.3">
      <c r="A174" s="28"/>
      <c r="B174" s="29"/>
      <c r="C174" s="196" t="s">
        <v>75</v>
      </c>
      <c r="D174" s="196"/>
      <c r="E174" s="196"/>
      <c r="F174" s="196"/>
      <c r="G174" s="196"/>
      <c r="H174" s="196"/>
      <c r="I174" s="196"/>
      <c r="J174" s="196"/>
      <c r="K174" s="196"/>
      <c r="L174" s="196"/>
      <c r="M174" s="196"/>
      <c r="N174" s="196"/>
      <c r="O174" s="196"/>
      <c r="P174" s="196"/>
    </row>
    <row r="175" spans="1:16" ht="6" customHeight="1" x14ac:dyDescent="0.25">
      <c r="A175" s="14"/>
      <c r="B175" s="1"/>
      <c r="C175" s="1"/>
      <c r="D175" s="1"/>
      <c r="E175" s="1"/>
      <c r="F175" s="1"/>
      <c r="G175" s="1"/>
      <c r="H175" s="1"/>
      <c r="I175" s="1"/>
      <c r="J175" s="1"/>
      <c r="K175" s="1"/>
      <c r="L175" s="1"/>
      <c r="M175" s="1"/>
      <c r="N175" s="1"/>
      <c r="O175" s="1"/>
      <c r="P175" s="1"/>
    </row>
    <row r="176" spans="1:16" ht="15.4" customHeight="1" x14ac:dyDescent="0.25">
      <c r="A176" s="19" t="s">
        <v>44</v>
      </c>
      <c r="B176" s="30" t="s">
        <v>76</v>
      </c>
      <c r="C176" s="21"/>
      <c r="D176" s="21"/>
      <c r="E176" s="21"/>
      <c r="F176" s="21"/>
      <c r="G176" s="21"/>
      <c r="H176" s="21"/>
      <c r="I176" s="21"/>
      <c r="J176" s="21"/>
      <c r="K176" s="21"/>
      <c r="L176" s="21"/>
      <c r="M176" s="21"/>
      <c r="N176" s="21"/>
      <c r="O176" s="21"/>
      <c r="P176" s="21"/>
    </row>
    <row r="177" spans="1:16" ht="6" customHeight="1" x14ac:dyDescent="0.25">
      <c r="A177" s="14"/>
      <c r="B177" s="1"/>
      <c r="C177" s="1"/>
      <c r="D177" s="1"/>
      <c r="E177" s="1"/>
      <c r="F177" s="1"/>
      <c r="G177" s="1"/>
      <c r="H177" s="1"/>
      <c r="I177" s="1"/>
      <c r="J177" s="1"/>
      <c r="K177" s="1"/>
      <c r="L177" s="1"/>
      <c r="M177" s="1"/>
      <c r="N177" s="1"/>
      <c r="O177" s="1"/>
      <c r="P177" s="1"/>
    </row>
    <row r="178" spans="1:16" ht="14.65" customHeight="1" x14ac:dyDescent="0.25">
      <c r="A178" s="14"/>
      <c r="B178" s="140" t="s">
        <v>78</v>
      </c>
      <c r="C178" s="141"/>
      <c r="D178" s="142"/>
      <c r="E178" s="109" t="s">
        <v>47</v>
      </c>
      <c r="F178" s="123"/>
      <c r="G178" s="126">
        <v>6</v>
      </c>
      <c r="H178" s="245" t="s">
        <v>7</v>
      </c>
      <c r="I178" s="246"/>
      <c r="J178" s="247"/>
      <c r="K178" s="109" t="s">
        <v>4</v>
      </c>
      <c r="L178" s="110"/>
      <c r="M178" s="111"/>
      <c r="N178" s="111"/>
      <c r="O178" s="111"/>
      <c r="P178" s="112"/>
    </row>
    <row r="179" spans="1:16" ht="22.15" customHeight="1" x14ac:dyDescent="0.25">
      <c r="A179" s="14"/>
      <c r="B179" s="215"/>
      <c r="C179" s="216"/>
      <c r="D179" s="217"/>
      <c r="E179" s="109"/>
      <c r="F179" s="124"/>
      <c r="G179" s="126"/>
      <c r="H179" s="251"/>
      <c r="I179" s="252"/>
      <c r="J179" s="253"/>
      <c r="K179" s="109"/>
      <c r="L179" s="113"/>
      <c r="M179" s="114"/>
      <c r="N179" s="114"/>
      <c r="O179" s="114"/>
      <c r="P179" s="115"/>
    </row>
    <row r="180" spans="1:16" x14ac:dyDescent="0.25">
      <c r="A180" s="14"/>
      <c r="B180" s="143"/>
      <c r="C180" s="144"/>
      <c r="D180" s="145"/>
      <c r="E180" s="109"/>
      <c r="F180" s="125"/>
      <c r="G180" s="126"/>
      <c r="H180" s="248"/>
      <c r="I180" s="249"/>
      <c r="J180" s="250"/>
      <c r="K180" s="109"/>
      <c r="L180" s="206"/>
      <c r="M180" s="116"/>
      <c r="N180" s="116"/>
      <c r="O180" s="116"/>
      <c r="P180" s="117"/>
    </row>
    <row r="181" spans="1:16" ht="6.4" customHeight="1" x14ac:dyDescent="0.25">
      <c r="A181" s="14"/>
      <c r="B181" s="1"/>
      <c r="C181" s="1"/>
      <c r="D181" s="1"/>
      <c r="E181" s="1"/>
      <c r="F181" s="1"/>
      <c r="G181" s="1"/>
      <c r="H181" s="35"/>
      <c r="I181" s="35"/>
      <c r="J181" s="35"/>
      <c r="K181" s="1"/>
      <c r="L181" s="35"/>
      <c r="M181" s="35"/>
      <c r="N181" s="35"/>
      <c r="O181" s="35"/>
      <c r="P181" s="1"/>
    </row>
    <row r="182" spans="1:16" ht="14.65" customHeight="1" x14ac:dyDescent="0.25">
      <c r="A182" s="14"/>
      <c r="B182" s="140" t="s">
        <v>171</v>
      </c>
      <c r="C182" s="141"/>
      <c r="D182" s="142"/>
      <c r="E182" s="136" t="s">
        <v>47</v>
      </c>
      <c r="F182" s="123"/>
      <c r="G182" s="126">
        <v>6</v>
      </c>
      <c r="H182" s="245" t="s">
        <v>7</v>
      </c>
      <c r="I182" s="246"/>
      <c r="J182" s="247"/>
      <c r="K182" s="136" t="s">
        <v>4</v>
      </c>
      <c r="L182" s="110"/>
      <c r="M182" s="111"/>
      <c r="N182" s="111"/>
      <c r="O182" s="111"/>
      <c r="P182" s="112"/>
    </row>
    <row r="183" spans="1:16" x14ac:dyDescent="0.25">
      <c r="A183" s="14"/>
      <c r="B183" s="143"/>
      <c r="C183" s="144"/>
      <c r="D183" s="145"/>
      <c r="E183" s="136"/>
      <c r="F183" s="125"/>
      <c r="G183" s="126"/>
      <c r="H183" s="248"/>
      <c r="I183" s="249"/>
      <c r="J183" s="250"/>
      <c r="K183" s="136"/>
      <c r="L183" s="206"/>
      <c r="M183" s="116"/>
      <c r="N183" s="116"/>
      <c r="O183" s="116"/>
      <c r="P183" s="117"/>
    </row>
    <row r="184" spans="1:16" ht="6.4" customHeight="1" x14ac:dyDescent="0.25">
      <c r="A184" s="14"/>
      <c r="B184" s="1"/>
      <c r="C184" s="1"/>
      <c r="D184" s="1"/>
      <c r="E184" s="1"/>
      <c r="F184" s="1"/>
      <c r="G184" s="126"/>
      <c r="H184" s="35"/>
      <c r="I184" s="35"/>
      <c r="J184" s="35"/>
      <c r="K184" s="1"/>
      <c r="L184" s="35"/>
      <c r="M184" s="35"/>
      <c r="N184" s="35"/>
      <c r="O184" s="35"/>
      <c r="P184" s="1"/>
    </row>
    <row r="185" spans="1:16" x14ac:dyDescent="0.25">
      <c r="A185" s="14"/>
      <c r="B185" s="140" t="s">
        <v>170</v>
      </c>
      <c r="C185" s="141"/>
      <c r="D185" s="142"/>
      <c r="E185" s="136" t="s">
        <v>47</v>
      </c>
      <c r="F185" s="123"/>
      <c r="G185" s="126">
        <v>6</v>
      </c>
      <c r="H185" s="254" t="s">
        <v>7</v>
      </c>
      <c r="I185" s="255"/>
      <c r="J185" s="256"/>
      <c r="K185" s="136" t="s">
        <v>4</v>
      </c>
      <c r="L185" s="110"/>
      <c r="M185" s="111"/>
      <c r="N185" s="111"/>
      <c r="O185" s="111"/>
      <c r="P185" s="112"/>
    </row>
    <row r="186" spans="1:16" x14ac:dyDescent="0.25">
      <c r="A186" s="14"/>
      <c r="B186" s="143"/>
      <c r="C186" s="144"/>
      <c r="D186" s="145"/>
      <c r="E186" s="136"/>
      <c r="F186" s="125"/>
      <c r="G186" s="126"/>
      <c r="H186" s="257"/>
      <c r="I186" s="258"/>
      <c r="J186" s="259"/>
      <c r="K186" s="136"/>
      <c r="L186" s="206"/>
      <c r="M186" s="116"/>
      <c r="N186" s="116"/>
      <c r="O186" s="116"/>
      <c r="P186" s="117"/>
    </row>
    <row r="187" spans="1:16" ht="6.4" customHeight="1" x14ac:dyDescent="0.25">
      <c r="A187" s="14"/>
      <c r="B187" s="1"/>
      <c r="C187" s="1"/>
      <c r="D187" s="1"/>
      <c r="E187" s="1"/>
      <c r="F187" s="1"/>
      <c r="G187" s="126"/>
      <c r="H187" s="35"/>
      <c r="I187" s="35"/>
      <c r="J187" s="35"/>
      <c r="K187" s="1"/>
      <c r="L187" s="35"/>
      <c r="M187" s="35"/>
      <c r="N187" s="35"/>
      <c r="O187" s="35"/>
      <c r="P187" s="1"/>
    </row>
    <row r="188" spans="1:16" x14ac:dyDescent="0.25">
      <c r="A188" s="14"/>
      <c r="B188" s="140" t="s">
        <v>77</v>
      </c>
      <c r="C188" s="141"/>
      <c r="D188" s="142"/>
      <c r="E188" s="136" t="s">
        <v>47</v>
      </c>
      <c r="F188" s="123"/>
      <c r="G188" s="260">
        <v>6</v>
      </c>
      <c r="H188" s="254" t="s">
        <v>7</v>
      </c>
      <c r="I188" s="255"/>
      <c r="J188" s="256"/>
      <c r="K188" s="136" t="s">
        <v>4</v>
      </c>
      <c r="L188" s="110"/>
      <c r="M188" s="111"/>
      <c r="N188" s="111"/>
      <c r="O188" s="111"/>
      <c r="P188" s="112"/>
    </row>
    <row r="189" spans="1:16" x14ac:dyDescent="0.25">
      <c r="A189" s="14"/>
      <c r="B189" s="143"/>
      <c r="C189" s="144"/>
      <c r="D189" s="145"/>
      <c r="E189" s="136"/>
      <c r="F189" s="125"/>
      <c r="G189" s="260"/>
      <c r="H189" s="257"/>
      <c r="I189" s="258"/>
      <c r="J189" s="259"/>
      <c r="K189" s="136"/>
      <c r="L189" s="206"/>
      <c r="M189" s="116"/>
      <c r="N189" s="116"/>
      <c r="O189" s="116"/>
      <c r="P189" s="117"/>
    </row>
    <row r="190" spans="1:16" ht="6.4" customHeight="1" x14ac:dyDescent="0.25">
      <c r="A190" s="14"/>
      <c r="B190" s="1"/>
      <c r="C190" s="1"/>
      <c r="D190" s="1"/>
      <c r="E190" s="1"/>
      <c r="F190" s="1"/>
      <c r="G190" s="43"/>
      <c r="H190" s="35"/>
      <c r="I190" s="35"/>
      <c r="J190" s="35"/>
      <c r="K190" s="1"/>
      <c r="L190" s="35"/>
      <c r="M190" s="35"/>
      <c r="N190" s="35"/>
      <c r="O190" s="35"/>
      <c r="P190" s="1"/>
    </row>
    <row r="191" spans="1:16" x14ac:dyDescent="0.25">
      <c r="A191" s="14"/>
      <c r="B191" s="140" t="s">
        <v>80</v>
      </c>
      <c r="C191" s="141"/>
      <c r="D191" s="142"/>
      <c r="E191" s="136" t="s">
        <v>47</v>
      </c>
      <c r="F191" s="123"/>
      <c r="G191" s="260">
        <v>6</v>
      </c>
      <c r="H191" s="254" t="s">
        <v>7</v>
      </c>
      <c r="I191" s="255"/>
      <c r="J191" s="256"/>
      <c r="K191" s="136" t="s">
        <v>4</v>
      </c>
      <c r="L191" s="110"/>
      <c r="M191" s="111"/>
      <c r="N191" s="111"/>
      <c r="O191" s="111"/>
      <c r="P191" s="112"/>
    </row>
    <row r="192" spans="1:16" x14ac:dyDescent="0.25">
      <c r="A192" s="14"/>
      <c r="B192" s="143"/>
      <c r="C192" s="144"/>
      <c r="D192" s="145"/>
      <c r="E192" s="136"/>
      <c r="F192" s="125"/>
      <c r="G192" s="260"/>
      <c r="H192" s="257"/>
      <c r="I192" s="258"/>
      <c r="J192" s="259"/>
      <c r="K192" s="136"/>
      <c r="L192" s="206"/>
      <c r="M192" s="116"/>
      <c r="N192" s="116"/>
      <c r="O192" s="116"/>
      <c r="P192" s="117"/>
    </row>
    <row r="193" spans="1:16" ht="6.4" customHeight="1" x14ac:dyDescent="0.25">
      <c r="A193" s="14"/>
      <c r="B193" s="1"/>
      <c r="C193" s="1"/>
      <c r="D193" s="1"/>
      <c r="E193" s="1"/>
      <c r="F193" s="1"/>
      <c r="G193" s="43"/>
      <c r="H193" s="35"/>
      <c r="I193" s="35"/>
      <c r="J193" s="35"/>
      <c r="K193" s="1"/>
      <c r="L193" s="35"/>
      <c r="M193" s="35"/>
      <c r="N193" s="35"/>
      <c r="O193" s="35"/>
      <c r="P193" s="1"/>
    </row>
    <row r="194" spans="1:16" x14ac:dyDescent="0.25">
      <c r="A194" s="14"/>
      <c r="B194" s="140" t="s">
        <v>81</v>
      </c>
      <c r="C194" s="141"/>
      <c r="D194" s="142"/>
      <c r="E194" s="136" t="s">
        <v>47</v>
      </c>
      <c r="F194" s="123"/>
      <c r="G194" s="260">
        <v>6</v>
      </c>
      <c r="H194" s="254" t="s">
        <v>7</v>
      </c>
      <c r="I194" s="255"/>
      <c r="J194" s="256"/>
      <c r="K194" s="136" t="s">
        <v>4</v>
      </c>
      <c r="L194" s="110"/>
      <c r="M194" s="111"/>
      <c r="N194" s="111"/>
      <c r="O194" s="111"/>
      <c r="P194" s="112"/>
    </row>
    <row r="195" spans="1:16" x14ac:dyDescent="0.25">
      <c r="A195" s="14"/>
      <c r="B195" s="143"/>
      <c r="C195" s="144"/>
      <c r="D195" s="145"/>
      <c r="E195" s="136"/>
      <c r="F195" s="125"/>
      <c r="G195" s="260"/>
      <c r="H195" s="257"/>
      <c r="I195" s="258"/>
      <c r="J195" s="259"/>
      <c r="K195" s="136"/>
      <c r="L195" s="206"/>
      <c r="M195" s="116"/>
      <c r="N195" s="116"/>
      <c r="O195" s="116"/>
      <c r="P195" s="117"/>
    </row>
    <row r="196" spans="1:16" ht="6.4" customHeight="1" x14ac:dyDescent="0.25">
      <c r="A196" s="14"/>
      <c r="B196" s="1"/>
      <c r="C196" s="1"/>
      <c r="D196" s="1"/>
      <c r="E196" s="1"/>
      <c r="F196" s="1"/>
      <c r="G196" s="43"/>
      <c r="H196" s="35"/>
      <c r="I196" s="35"/>
      <c r="J196" s="35"/>
      <c r="K196" s="1"/>
      <c r="L196" s="35"/>
      <c r="M196" s="35"/>
      <c r="N196" s="35"/>
      <c r="O196" s="35"/>
      <c r="P196" s="1"/>
    </row>
    <row r="197" spans="1:16" x14ac:dyDescent="0.25">
      <c r="A197" s="14"/>
      <c r="B197" s="140" t="s">
        <v>82</v>
      </c>
      <c r="C197" s="141"/>
      <c r="D197" s="142"/>
      <c r="E197" s="136" t="s">
        <v>47</v>
      </c>
      <c r="F197" s="123"/>
      <c r="G197" s="260">
        <v>6</v>
      </c>
      <c r="H197" s="254" t="s">
        <v>7</v>
      </c>
      <c r="I197" s="255"/>
      <c r="J197" s="256"/>
      <c r="K197" s="136" t="s">
        <v>4</v>
      </c>
      <c r="L197" s="110"/>
      <c r="M197" s="111"/>
      <c r="N197" s="111"/>
      <c r="O197" s="111"/>
      <c r="P197" s="112"/>
    </row>
    <row r="198" spans="1:16" x14ac:dyDescent="0.25">
      <c r="A198" s="14"/>
      <c r="B198" s="143"/>
      <c r="C198" s="144"/>
      <c r="D198" s="145"/>
      <c r="E198" s="136"/>
      <c r="F198" s="125"/>
      <c r="G198" s="260"/>
      <c r="H198" s="257"/>
      <c r="I198" s="258"/>
      <c r="J198" s="259"/>
      <c r="K198" s="136"/>
      <c r="L198" s="206"/>
      <c r="M198" s="116"/>
      <c r="N198" s="116"/>
      <c r="O198" s="116"/>
      <c r="P198" s="117"/>
    </row>
    <row r="199" spans="1:16" ht="6.4" customHeight="1" x14ac:dyDescent="0.25">
      <c r="A199" s="14"/>
      <c r="B199" s="1"/>
      <c r="C199" s="1"/>
      <c r="D199" s="1"/>
      <c r="E199" s="1"/>
      <c r="F199" s="1"/>
      <c r="G199" s="43"/>
      <c r="H199" s="35"/>
      <c r="I199" s="35"/>
      <c r="J199" s="35"/>
      <c r="K199" s="1"/>
      <c r="L199" s="35"/>
      <c r="M199" s="35"/>
      <c r="N199" s="35"/>
      <c r="O199" s="35"/>
      <c r="P199" s="1"/>
    </row>
    <row r="200" spans="1:16" x14ac:dyDescent="0.25">
      <c r="A200" s="14"/>
      <c r="B200" s="140" t="s">
        <v>83</v>
      </c>
      <c r="C200" s="141"/>
      <c r="D200" s="142"/>
      <c r="E200" s="136" t="s">
        <v>47</v>
      </c>
      <c r="F200" s="123"/>
      <c r="G200" s="260">
        <v>6</v>
      </c>
      <c r="H200" s="254" t="s">
        <v>7</v>
      </c>
      <c r="I200" s="255"/>
      <c r="J200" s="256"/>
      <c r="K200" s="136" t="s">
        <v>4</v>
      </c>
      <c r="L200" s="110"/>
      <c r="M200" s="111"/>
      <c r="N200" s="111"/>
      <c r="O200" s="111"/>
      <c r="P200" s="112"/>
    </row>
    <row r="201" spans="1:16" x14ac:dyDescent="0.25">
      <c r="A201" s="14"/>
      <c r="B201" s="143"/>
      <c r="C201" s="144"/>
      <c r="D201" s="145"/>
      <c r="E201" s="136"/>
      <c r="F201" s="125"/>
      <c r="G201" s="260"/>
      <c r="H201" s="257"/>
      <c r="I201" s="258"/>
      <c r="J201" s="259"/>
      <c r="K201" s="136"/>
      <c r="L201" s="206"/>
      <c r="M201" s="116"/>
      <c r="N201" s="116"/>
      <c r="O201" s="116"/>
      <c r="P201" s="117"/>
    </row>
    <row r="202" spans="1:16" x14ac:dyDescent="0.25">
      <c r="A202" s="14"/>
      <c r="B202" s="37"/>
      <c r="C202" s="37"/>
      <c r="D202" s="37"/>
      <c r="E202" s="22"/>
      <c r="F202" s="44"/>
      <c r="G202" s="1"/>
      <c r="H202" s="45"/>
      <c r="I202" s="45"/>
      <c r="J202" s="45"/>
      <c r="K202" s="22"/>
      <c r="L202" s="46"/>
      <c r="M202" s="46"/>
      <c r="N202" s="46"/>
      <c r="O202" s="46"/>
      <c r="P202" s="47"/>
    </row>
    <row r="203" spans="1:16" ht="15.75" x14ac:dyDescent="0.25">
      <c r="A203" s="19" t="s">
        <v>44</v>
      </c>
      <c r="B203" s="30" t="s">
        <v>103</v>
      </c>
      <c r="C203" s="21"/>
      <c r="D203" s="21"/>
      <c r="E203" s="21"/>
      <c r="F203" s="21"/>
      <c r="G203" s="21"/>
      <c r="H203" s="48"/>
      <c r="I203" s="48"/>
      <c r="J203" s="48"/>
      <c r="K203" s="21"/>
      <c r="L203" s="48"/>
      <c r="M203" s="48"/>
      <c r="N203" s="48"/>
      <c r="O203" s="48"/>
      <c r="P203" s="21"/>
    </row>
    <row r="204" spans="1:16" ht="6" customHeight="1" x14ac:dyDescent="0.25">
      <c r="A204" s="14"/>
      <c r="B204" s="1"/>
      <c r="C204" s="1"/>
      <c r="D204" s="1"/>
      <c r="E204" s="1"/>
      <c r="F204" s="1"/>
      <c r="G204" s="1"/>
      <c r="H204" s="35"/>
      <c r="I204" s="35"/>
      <c r="J204" s="35"/>
      <c r="K204" s="1"/>
      <c r="L204" s="35"/>
      <c r="M204" s="35"/>
      <c r="N204" s="35"/>
      <c r="O204" s="35"/>
      <c r="P204" s="1"/>
    </row>
    <row r="205" spans="1:16" x14ac:dyDescent="0.25">
      <c r="A205" s="14"/>
      <c r="B205" s="140" t="s">
        <v>84</v>
      </c>
      <c r="C205" s="141"/>
      <c r="D205" s="142"/>
      <c r="E205" s="136" t="s">
        <v>47</v>
      </c>
      <c r="F205" s="123"/>
      <c r="G205" s="260">
        <v>6</v>
      </c>
      <c r="H205" s="254" t="s">
        <v>7</v>
      </c>
      <c r="I205" s="255"/>
      <c r="J205" s="256"/>
      <c r="K205" s="136" t="s">
        <v>4</v>
      </c>
      <c r="L205" s="110"/>
      <c r="M205" s="111"/>
      <c r="N205" s="111"/>
      <c r="O205" s="111"/>
      <c r="P205" s="112"/>
    </row>
    <row r="206" spans="1:16" x14ac:dyDescent="0.25">
      <c r="A206" s="14"/>
      <c r="B206" s="143"/>
      <c r="C206" s="144"/>
      <c r="D206" s="145"/>
      <c r="E206" s="136"/>
      <c r="F206" s="125"/>
      <c r="G206" s="260"/>
      <c r="H206" s="257"/>
      <c r="I206" s="258"/>
      <c r="J206" s="259"/>
      <c r="K206" s="136"/>
      <c r="L206" s="206"/>
      <c r="M206" s="116"/>
      <c r="N206" s="116"/>
      <c r="O206" s="116"/>
      <c r="P206" s="117"/>
    </row>
    <row r="207" spans="1:16" ht="6.4" customHeight="1" x14ac:dyDescent="0.25">
      <c r="A207" s="14"/>
      <c r="B207" s="1"/>
      <c r="C207" s="1"/>
      <c r="D207" s="1"/>
      <c r="E207" s="1"/>
      <c r="F207" s="1"/>
      <c r="G207" s="43"/>
      <c r="H207" s="35"/>
      <c r="I207" s="35"/>
      <c r="J207" s="35"/>
      <c r="K207" s="1"/>
      <c r="L207" s="35"/>
      <c r="M207" s="35"/>
      <c r="N207" s="35"/>
      <c r="O207" s="35"/>
      <c r="P207" s="1"/>
    </row>
    <row r="208" spans="1:16" x14ac:dyDescent="0.25">
      <c r="A208" s="14"/>
      <c r="B208" s="140" t="s">
        <v>172</v>
      </c>
      <c r="C208" s="141"/>
      <c r="D208" s="142"/>
      <c r="E208" s="136" t="s">
        <v>47</v>
      </c>
      <c r="F208" s="123"/>
      <c r="G208" s="260">
        <v>6</v>
      </c>
      <c r="H208" s="254" t="s">
        <v>7</v>
      </c>
      <c r="I208" s="255"/>
      <c r="J208" s="256"/>
      <c r="K208" s="136" t="s">
        <v>4</v>
      </c>
      <c r="L208" s="110"/>
      <c r="M208" s="111"/>
      <c r="N208" s="111"/>
      <c r="O208" s="111"/>
      <c r="P208" s="112"/>
    </row>
    <row r="209" spans="1:16" x14ac:dyDescent="0.25">
      <c r="A209" s="14"/>
      <c r="B209" s="143"/>
      <c r="C209" s="144"/>
      <c r="D209" s="145"/>
      <c r="E209" s="136"/>
      <c r="F209" s="125"/>
      <c r="G209" s="260"/>
      <c r="H209" s="257"/>
      <c r="I209" s="258"/>
      <c r="J209" s="259"/>
      <c r="K209" s="136"/>
      <c r="L209" s="206"/>
      <c r="M209" s="116"/>
      <c r="N209" s="116"/>
      <c r="O209" s="116"/>
      <c r="P209" s="117"/>
    </row>
    <row r="210" spans="1:16" ht="6.4" customHeight="1" x14ac:dyDescent="0.25">
      <c r="A210" s="14"/>
      <c r="B210" s="1"/>
      <c r="C210" s="1"/>
      <c r="D210" s="1"/>
      <c r="E210" s="1"/>
      <c r="F210" s="1"/>
      <c r="G210" s="43"/>
      <c r="H210" s="35"/>
      <c r="I210" s="35"/>
      <c r="J210" s="35"/>
      <c r="K210" s="1"/>
      <c r="L210" s="35"/>
      <c r="M210" s="35"/>
      <c r="N210" s="35"/>
      <c r="O210" s="35"/>
      <c r="P210" s="1"/>
    </row>
    <row r="211" spans="1:16" x14ac:dyDescent="0.25">
      <c r="A211" s="14"/>
      <c r="B211" s="140" t="s">
        <v>85</v>
      </c>
      <c r="C211" s="141"/>
      <c r="D211" s="142"/>
      <c r="E211" s="136" t="s">
        <v>47</v>
      </c>
      <c r="F211" s="123"/>
      <c r="G211" s="260">
        <v>6</v>
      </c>
      <c r="H211" s="254" t="s">
        <v>7</v>
      </c>
      <c r="I211" s="255"/>
      <c r="J211" s="256"/>
      <c r="K211" s="136" t="s">
        <v>4</v>
      </c>
      <c r="L211" s="110"/>
      <c r="M211" s="111"/>
      <c r="N211" s="111"/>
      <c r="O211" s="111"/>
      <c r="P211" s="112"/>
    </row>
    <row r="212" spans="1:16" x14ac:dyDescent="0.25">
      <c r="A212" s="14"/>
      <c r="B212" s="143"/>
      <c r="C212" s="144"/>
      <c r="D212" s="145"/>
      <c r="E212" s="136"/>
      <c r="F212" s="125"/>
      <c r="G212" s="260"/>
      <c r="H212" s="257"/>
      <c r="I212" s="258"/>
      <c r="J212" s="259"/>
      <c r="K212" s="136"/>
      <c r="L212" s="206"/>
      <c r="M212" s="116"/>
      <c r="N212" s="116"/>
      <c r="O212" s="116"/>
      <c r="P212" s="117"/>
    </row>
    <row r="213" spans="1:16" ht="6.4" customHeight="1" x14ac:dyDescent="0.25">
      <c r="A213" s="14"/>
      <c r="B213" s="1"/>
      <c r="C213" s="1"/>
      <c r="D213" s="1"/>
      <c r="E213" s="1"/>
      <c r="F213" s="1"/>
      <c r="G213" s="43"/>
      <c r="H213" s="35"/>
      <c r="I213" s="35"/>
      <c r="J213" s="35"/>
      <c r="K213" s="1"/>
      <c r="L213" s="35"/>
      <c r="M213" s="35"/>
      <c r="N213" s="35"/>
      <c r="O213" s="35"/>
      <c r="P213" s="1"/>
    </row>
    <row r="214" spans="1:16" x14ac:dyDescent="0.25">
      <c r="A214" s="14"/>
      <c r="B214" s="140" t="s">
        <v>86</v>
      </c>
      <c r="C214" s="141"/>
      <c r="D214" s="142"/>
      <c r="E214" s="136" t="s">
        <v>47</v>
      </c>
      <c r="F214" s="123"/>
      <c r="G214" s="260">
        <v>6</v>
      </c>
      <c r="H214" s="254" t="s">
        <v>7</v>
      </c>
      <c r="I214" s="255"/>
      <c r="J214" s="256"/>
      <c r="K214" s="136" t="s">
        <v>4</v>
      </c>
      <c r="L214" s="110"/>
      <c r="M214" s="111"/>
      <c r="N214" s="111"/>
      <c r="O214" s="111"/>
      <c r="P214" s="112"/>
    </row>
    <row r="215" spans="1:16" x14ac:dyDescent="0.25">
      <c r="A215" s="14"/>
      <c r="B215" s="143"/>
      <c r="C215" s="144"/>
      <c r="D215" s="145"/>
      <c r="E215" s="136"/>
      <c r="F215" s="125"/>
      <c r="G215" s="260"/>
      <c r="H215" s="257"/>
      <c r="I215" s="258"/>
      <c r="J215" s="259"/>
      <c r="K215" s="136"/>
      <c r="L215" s="206"/>
      <c r="M215" s="116"/>
      <c r="N215" s="116"/>
      <c r="O215" s="116"/>
      <c r="P215" s="117"/>
    </row>
    <row r="216" spans="1:16" ht="6.4" customHeight="1" x14ac:dyDescent="0.25">
      <c r="A216" s="14"/>
      <c r="B216" s="1"/>
      <c r="C216" s="1"/>
      <c r="D216" s="1"/>
      <c r="E216" s="1"/>
      <c r="F216" s="1"/>
      <c r="G216" s="43"/>
      <c r="H216" s="35"/>
      <c r="I216" s="35"/>
      <c r="J216" s="35"/>
      <c r="K216" s="1"/>
      <c r="L216" s="35"/>
      <c r="M216" s="35"/>
      <c r="N216" s="35"/>
      <c r="O216" s="35"/>
      <c r="P216" s="1"/>
    </row>
    <row r="217" spans="1:16" x14ac:dyDescent="0.25">
      <c r="A217" s="14"/>
      <c r="B217" s="140" t="s">
        <v>87</v>
      </c>
      <c r="C217" s="141"/>
      <c r="D217" s="142"/>
      <c r="E217" s="136" t="s">
        <v>47</v>
      </c>
      <c r="F217" s="123"/>
      <c r="G217" s="260">
        <v>6</v>
      </c>
      <c r="H217" s="254" t="s">
        <v>7</v>
      </c>
      <c r="I217" s="255"/>
      <c r="J217" s="256"/>
      <c r="K217" s="136" t="s">
        <v>4</v>
      </c>
      <c r="L217" s="110"/>
      <c r="M217" s="111"/>
      <c r="N217" s="111"/>
      <c r="O217" s="111"/>
      <c r="P217" s="112"/>
    </row>
    <row r="218" spans="1:16" x14ac:dyDescent="0.25">
      <c r="A218" s="14"/>
      <c r="B218" s="143"/>
      <c r="C218" s="144"/>
      <c r="D218" s="145"/>
      <c r="E218" s="136"/>
      <c r="F218" s="125"/>
      <c r="G218" s="260"/>
      <c r="H218" s="257"/>
      <c r="I218" s="258"/>
      <c r="J218" s="259"/>
      <c r="K218" s="136"/>
      <c r="L218" s="206"/>
      <c r="M218" s="116"/>
      <c r="N218" s="116"/>
      <c r="O218" s="116"/>
      <c r="P218" s="117"/>
    </row>
    <row r="219" spans="1:16" ht="6.4" customHeight="1" x14ac:dyDescent="0.25">
      <c r="A219" s="14"/>
      <c r="B219" s="1"/>
      <c r="C219" s="1"/>
      <c r="D219" s="1"/>
      <c r="E219" s="1"/>
      <c r="F219" s="1"/>
      <c r="G219" s="43"/>
      <c r="H219" s="35"/>
      <c r="I219" s="35"/>
      <c r="J219" s="35"/>
      <c r="K219" s="1"/>
      <c r="L219" s="35"/>
      <c r="M219" s="35"/>
      <c r="N219" s="35"/>
      <c r="O219" s="35"/>
      <c r="P219" s="1"/>
    </row>
    <row r="220" spans="1:16" x14ac:dyDescent="0.25">
      <c r="A220" s="14"/>
      <c r="B220" s="140" t="s">
        <v>151</v>
      </c>
      <c r="C220" s="141"/>
      <c r="D220" s="142"/>
      <c r="E220" s="136" t="s">
        <v>47</v>
      </c>
      <c r="F220" s="123"/>
      <c r="G220" s="260">
        <v>6</v>
      </c>
      <c r="H220" s="254" t="s">
        <v>7</v>
      </c>
      <c r="I220" s="255"/>
      <c r="J220" s="256"/>
      <c r="K220" s="136" t="s">
        <v>4</v>
      </c>
      <c r="L220" s="110"/>
      <c r="M220" s="111"/>
      <c r="N220" s="111"/>
      <c r="O220" s="111"/>
      <c r="P220" s="112"/>
    </row>
    <row r="221" spans="1:16" x14ac:dyDescent="0.25">
      <c r="A221" s="14"/>
      <c r="B221" s="143"/>
      <c r="C221" s="144"/>
      <c r="D221" s="145"/>
      <c r="E221" s="136"/>
      <c r="F221" s="125"/>
      <c r="G221" s="260"/>
      <c r="H221" s="257"/>
      <c r="I221" s="258"/>
      <c r="J221" s="259"/>
      <c r="K221" s="136"/>
      <c r="L221" s="206"/>
      <c r="M221" s="116"/>
      <c r="N221" s="116"/>
      <c r="O221" s="116"/>
      <c r="P221" s="117"/>
    </row>
    <row r="222" spans="1:16" ht="6.4" customHeight="1" x14ac:dyDescent="0.25">
      <c r="A222" s="14"/>
      <c r="B222" s="1"/>
      <c r="C222" s="1"/>
      <c r="D222" s="1"/>
      <c r="E222" s="1"/>
      <c r="F222" s="1"/>
      <c r="G222" s="43"/>
      <c r="H222" s="35"/>
      <c r="I222" s="35"/>
      <c r="J222" s="35"/>
      <c r="K222" s="1"/>
      <c r="L222" s="35"/>
      <c r="M222" s="35"/>
      <c r="N222" s="35"/>
      <c r="O222" s="35"/>
      <c r="P222" s="1"/>
    </row>
    <row r="223" spans="1:16" x14ac:dyDescent="0.25">
      <c r="A223" s="14"/>
      <c r="B223" s="140" t="s">
        <v>88</v>
      </c>
      <c r="C223" s="141"/>
      <c r="D223" s="142"/>
      <c r="E223" s="136" t="s">
        <v>47</v>
      </c>
      <c r="F223" s="123"/>
      <c r="G223" s="260">
        <v>6</v>
      </c>
      <c r="H223" s="254" t="s">
        <v>7</v>
      </c>
      <c r="I223" s="255"/>
      <c r="J223" s="256"/>
      <c r="K223" s="136" t="s">
        <v>4</v>
      </c>
      <c r="L223" s="110"/>
      <c r="M223" s="111"/>
      <c r="N223" s="111"/>
      <c r="O223" s="111"/>
      <c r="P223" s="112"/>
    </row>
    <row r="224" spans="1:16" ht="27.4" customHeight="1" x14ac:dyDescent="0.25">
      <c r="A224" s="14"/>
      <c r="B224" s="143"/>
      <c r="C224" s="144"/>
      <c r="D224" s="145"/>
      <c r="E224" s="136"/>
      <c r="F224" s="125"/>
      <c r="G224" s="260"/>
      <c r="H224" s="257"/>
      <c r="I224" s="258"/>
      <c r="J224" s="259"/>
      <c r="K224" s="136"/>
      <c r="L224" s="206"/>
      <c r="M224" s="116"/>
      <c r="N224" s="116"/>
      <c r="O224" s="116"/>
      <c r="P224" s="117"/>
    </row>
    <row r="225" spans="1:16" ht="6.4" customHeight="1" x14ac:dyDescent="0.25">
      <c r="A225" s="14"/>
      <c r="B225" s="1"/>
      <c r="C225" s="1"/>
      <c r="D225" s="1"/>
      <c r="E225" s="1"/>
      <c r="F225" s="1"/>
      <c r="G225" s="43"/>
      <c r="H225" s="35"/>
      <c r="I225" s="35"/>
      <c r="J225" s="35"/>
      <c r="K225" s="1"/>
      <c r="L225" s="35"/>
      <c r="M225" s="35"/>
      <c r="N225" s="35"/>
      <c r="O225" s="35"/>
      <c r="P225" s="1"/>
    </row>
    <row r="226" spans="1:16" x14ac:dyDescent="0.25">
      <c r="A226" s="14"/>
      <c r="B226" s="140" t="s">
        <v>89</v>
      </c>
      <c r="C226" s="141"/>
      <c r="D226" s="142"/>
      <c r="E226" s="136" t="s">
        <v>47</v>
      </c>
      <c r="F226" s="123"/>
      <c r="G226" s="260">
        <v>6</v>
      </c>
      <c r="H226" s="254" t="s">
        <v>7</v>
      </c>
      <c r="I226" s="255"/>
      <c r="J226" s="256"/>
      <c r="K226" s="136" t="s">
        <v>4</v>
      </c>
      <c r="L226" s="110"/>
      <c r="M226" s="111"/>
      <c r="N226" s="111"/>
      <c r="O226" s="111"/>
      <c r="P226" s="112"/>
    </row>
    <row r="227" spans="1:16" x14ac:dyDescent="0.25">
      <c r="A227" s="14"/>
      <c r="B227" s="143"/>
      <c r="C227" s="144"/>
      <c r="D227" s="145"/>
      <c r="E227" s="136"/>
      <c r="F227" s="125"/>
      <c r="G227" s="260"/>
      <c r="H227" s="257"/>
      <c r="I227" s="258"/>
      <c r="J227" s="259"/>
      <c r="K227" s="136"/>
      <c r="L227" s="206"/>
      <c r="M227" s="116"/>
      <c r="N227" s="116"/>
      <c r="O227" s="116"/>
      <c r="P227" s="117"/>
    </row>
    <row r="228" spans="1:16" ht="6.4" customHeight="1" x14ac:dyDescent="0.25">
      <c r="A228" s="14"/>
      <c r="B228" s="1"/>
      <c r="C228" s="1"/>
      <c r="D228" s="1"/>
      <c r="E228" s="1"/>
      <c r="F228" s="1"/>
      <c r="G228" s="43"/>
      <c r="H228" s="35"/>
      <c r="I228" s="35"/>
      <c r="J228" s="35"/>
      <c r="K228" s="1"/>
      <c r="L228" s="35"/>
      <c r="M228" s="35"/>
      <c r="N228" s="35"/>
      <c r="O228" s="35"/>
      <c r="P228" s="1"/>
    </row>
    <row r="229" spans="1:16" x14ac:dyDescent="0.25">
      <c r="A229" s="14"/>
      <c r="B229" s="140" t="s">
        <v>10</v>
      </c>
      <c r="C229" s="141"/>
      <c r="D229" s="142"/>
      <c r="E229" s="136" t="s">
        <v>47</v>
      </c>
      <c r="F229" s="123"/>
      <c r="G229" s="260">
        <v>6</v>
      </c>
      <c r="H229" s="254" t="s">
        <v>7</v>
      </c>
      <c r="I229" s="255"/>
      <c r="J229" s="256"/>
      <c r="K229" s="136" t="s">
        <v>4</v>
      </c>
      <c r="L229" s="110"/>
      <c r="M229" s="111"/>
      <c r="N229" s="111"/>
      <c r="O229" s="111"/>
      <c r="P229" s="112"/>
    </row>
    <row r="230" spans="1:16" x14ac:dyDescent="0.25">
      <c r="A230" s="14"/>
      <c r="B230" s="143"/>
      <c r="C230" s="144"/>
      <c r="D230" s="145"/>
      <c r="E230" s="136"/>
      <c r="F230" s="125"/>
      <c r="G230" s="260"/>
      <c r="H230" s="257"/>
      <c r="I230" s="258"/>
      <c r="J230" s="259"/>
      <c r="K230" s="136"/>
      <c r="L230" s="206"/>
      <c r="M230" s="116"/>
      <c r="N230" s="116"/>
      <c r="O230" s="116"/>
      <c r="P230" s="117"/>
    </row>
    <row r="231" spans="1:16" ht="15.75" x14ac:dyDescent="0.25">
      <c r="A231" s="14"/>
      <c r="B231" s="37"/>
      <c r="C231" s="37"/>
      <c r="D231" s="37"/>
      <c r="E231" s="22"/>
      <c r="F231" s="44"/>
      <c r="G231" s="34"/>
      <c r="H231" s="45"/>
      <c r="I231" s="45"/>
      <c r="J231" s="45"/>
      <c r="K231" s="22"/>
      <c r="L231" s="46"/>
      <c r="M231" s="46"/>
      <c r="N231" s="46"/>
      <c r="O231" s="46"/>
      <c r="P231" s="47"/>
    </row>
    <row r="232" spans="1:16" ht="15.75" x14ac:dyDescent="0.25">
      <c r="A232" s="19" t="s">
        <v>44</v>
      </c>
      <c r="B232" s="30" t="s">
        <v>104</v>
      </c>
      <c r="C232" s="21"/>
      <c r="D232" s="21"/>
      <c r="E232" s="21"/>
      <c r="F232" s="21"/>
      <c r="G232" s="21"/>
      <c r="H232" s="48"/>
      <c r="I232" s="48"/>
      <c r="J232" s="48"/>
      <c r="K232" s="21"/>
      <c r="L232" s="48"/>
      <c r="M232" s="48"/>
      <c r="N232" s="48"/>
      <c r="O232" s="48"/>
      <c r="P232" s="21"/>
    </row>
    <row r="233" spans="1:16" ht="6" customHeight="1" x14ac:dyDescent="0.25">
      <c r="A233" s="14"/>
      <c r="B233" s="1"/>
      <c r="C233" s="1"/>
      <c r="D233" s="1"/>
      <c r="E233" s="1"/>
      <c r="F233" s="1"/>
      <c r="G233" s="1"/>
      <c r="H233" s="35"/>
      <c r="I233" s="35"/>
      <c r="J233" s="35"/>
      <c r="K233" s="1"/>
      <c r="L233" s="35"/>
      <c r="M233" s="35"/>
      <c r="N233" s="35"/>
      <c r="O233" s="35"/>
      <c r="P233" s="1"/>
    </row>
    <row r="234" spans="1:16" x14ac:dyDescent="0.25">
      <c r="A234" s="14"/>
      <c r="B234" s="140" t="s">
        <v>90</v>
      </c>
      <c r="C234" s="141"/>
      <c r="D234" s="142"/>
      <c r="E234" s="136" t="s">
        <v>47</v>
      </c>
      <c r="F234" s="123"/>
      <c r="G234" s="260">
        <v>6</v>
      </c>
      <c r="H234" s="254" t="s">
        <v>7</v>
      </c>
      <c r="I234" s="255"/>
      <c r="J234" s="256"/>
      <c r="K234" s="136" t="s">
        <v>4</v>
      </c>
      <c r="L234" s="110"/>
      <c r="M234" s="111"/>
      <c r="N234" s="111"/>
      <c r="O234" s="111"/>
      <c r="P234" s="112"/>
    </row>
    <row r="235" spans="1:16" ht="30.6" customHeight="1" x14ac:dyDescent="0.25">
      <c r="A235" s="14"/>
      <c r="B235" s="143"/>
      <c r="C235" s="144"/>
      <c r="D235" s="145"/>
      <c r="E235" s="136"/>
      <c r="F235" s="125"/>
      <c r="G235" s="260"/>
      <c r="H235" s="257"/>
      <c r="I235" s="258"/>
      <c r="J235" s="259"/>
      <c r="K235" s="136"/>
      <c r="L235" s="206"/>
      <c r="M235" s="116"/>
      <c r="N235" s="116"/>
      <c r="O235" s="116"/>
      <c r="P235" s="117"/>
    </row>
    <row r="236" spans="1:16" ht="6.4" customHeight="1" x14ac:dyDescent="0.25">
      <c r="A236" s="14"/>
      <c r="B236" s="1"/>
      <c r="C236" s="1"/>
      <c r="D236" s="1"/>
      <c r="E236" s="1"/>
      <c r="F236" s="1"/>
      <c r="G236" s="43"/>
      <c r="H236" s="35"/>
      <c r="I236" s="35"/>
      <c r="J236" s="35"/>
      <c r="K236" s="1"/>
      <c r="L236" s="35"/>
      <c r="M236" s="35"/>
      <c r="N236" s="35"/>
      <c r="O236" s="35"/>
      <c r="P236" s="1"/>
    </row>
    <row r="237" spans="1:16" x14ac:dyDescent="0.25">
      <c r="A237" s="14"/>
      <c r="B237" s="140" t="s">
        <v>91</v>
      </c>
      <c r="C237" s="141"/>
      <c r="D237" s="142"/>
      <c r="E237" s="136" t="s">
        <v>47</v>
      </c>
      <c r="F237" s="123"/>
      <c r="G237" s="260">
        <v>6</v>
      </c>
      <c r="H237" s="254" t="s">
        <v>7</v>
      </c>
      <c r="I237" s="255"/>
      <c r="J237" s="256"/>
      <c r="K237" s="136" t="s">
        <v>4</v>
      </c>
      <c r="L237" s="110"/>
      <c r="M237" s="111"/>
      <c r="N237" s="111"/>
      <c r="O237" s="111"/>
      <c r="P237" s="112"/>
    </row>
    <row r="238" spans="1:16" x14ac:dyDescent="0.25">
      <c r="A238" s="14"/>
      <c r="B238" s="143"/>
      <c r="C238" s="144"/>
      <c r="D238" s="145"/>
      <c r="E238" s="136"/>
      <c r="F238" s="125"/>
      <c r="G238" s="260"/>
      <c r="H238" s="257"/>
      <c r="I238" s="258"/>
      <c r="J238" s="259"/>
      <c r="K238" s="136"/>
      <c r="L238" s="206"/>
      <c r="M238" s="116"/>
      <c r="N238" s="116"/>
      <c r="O238" s="116"/>
      <c r="P238" s="117"/>
    </row>
    <row r="239" spans="1:16" ht="6" customHeight="1" x14ac:dyDescent="0.25">
      <c r="A239" s="14"/>
      <c r="B239" s="1"/>
      <c r="C239" s="1"/>
      <c r="D239" s="1"/>
      <c r="E239" s="1"/>
      <c r="F239" s="1"/>
      <c r="G239" s="1"/>
      <c r="H239" s="35"/>
      <c r="I239" s="35"/>
      <c r="J239" s="35"/>
      <c r="K239" s="1"/>
      <c r="L239" s="35"/>
      <c r="M239" s="35"/>
      <c r="N239" s="35"/>
      <c r="O239" s="35"/>
      <c r="P239" s="1"/>
    </row>
    <row r="240" spans="1:16" x14ac:dyDescent="0.25">
      <c r="A240" s="14"/>
      <c r="B240" s="140" t="s">
        <v>168</v>
      </c>
      <c r="C240" s="141"/>
      <c r="D240" s="142"/>
      <c r="E240" s="136" t="s">
        <v>47</v>
      </c>
      <c r="F240" s="123"/>
      <c r="G240" s="260">
        <v>6</v>
      </c>
      <c r="H240" s="254" t="s">
        <v>7</v>
      </c>
      <c r="I240" s="255"/>
      <c r="J240" s="256"/>
      <c r="K240" s="136" t="s">
        <v>4</v>
      </c>
      <c r="L240" s="110"/>
      <c r="M240" s="111"/>
      <c r="N240" s="111"/>
      <c r="O240" s="111"/>
      <c r="P240" s="112"/>
    </row>
    <row r="241" spans="1:16" x14ac:dyDescent="0.25">
      <c r="A241" s="14"/>
      <c r="B241" s="143"/>
      <c r="C241" s="144"/>
      <c r="D241" s="145"/>
      <c r="E241" s="136"/>
      <c r="F241" s="125"/>
      <c r="G241" s="260"/>
      <c r="H241" s="257"/>
      <c r="I241" s="258"/>
      <c r="J241" s="259"/>
      <c r="K241" s="136"/>
      <c r="L241" s="206"/>
      <c r="M241" s="116"/>
      <c r="N241" s="116"/>
      <c r="O241" s="116"/>
      <c r="P241" s="117"/>
    </row>
    <row r="242" spans="1:16" ht="6.4" customHeight="1" x14ac:dyDescent="0.25">
      <c r="A242" s="14"/>
      <c r="B242" s="1"/>
      <c r="C242" s="1"/>
      <c r="D242" s="1"/>
      <c r="E242" s="1"/>
      <c r="F242" s="1"/>
      <c r="G242" s="43"/>
      <c r="H242" s="35"/>
      <c r="I242" s="35"/>
      <c r="J242" s="35"/>
      <c r="K242" s="1"/>
      <c r="L242" s="35"/>
      <c r="M242" s="35"/>
      <c r="N242" s="35"/>
      <c r="O242" s="35"/>
      <c r="P242" s="1"/>
    </row>
    <row r="243" spans="1:16" x14ac:dyDescent="0.25">
      <c r="A243" s="14"/>
      <c r="B243" s="140" t="s">
        <v>92</v>
      </c>
      <c r="C243" s="141"/>
      <c r="D243" s="142"/>
      <c r="E243" s="136" t="s">
        <v>47</v>
      </c>
      <c r="F243" s="123"/>
      <c r="G243" s="260">
        <v>6</v>
      </c>
      <c r="H243" s="254" t="s">
        <v>7</v>
      </c>
      <c r="I243" s="255"/>
      <c r="J243" s="256"/>
      <c r="K243" s="136" t="s">
        <v>4</v>
      </c>
      <c r="L243" s="110"/>
      <c r="M243" s="111"/>
      <c r="N243" s="111"/>
      <c r="O243" s="111"/>
      <c r="P243" s="112"/>
    </row>
    <row r="244" spans="1:16" x14ac:dyDescent="0.25">
      <c r="A244" s="14"/>
      <c r="B244" s="143"/>
      <c r="C244" s="144"/>
      <c r="D244" s="145"/>
      <c r="E244" s="136"/>
      <c r="F244" s="125"/>
      <c r="G244" s="260"/>
      <c r="H244" s="257"/>
      <c r="I244" s="258"/>
      <c r="J244" s="259"/>
      <c r="K244" s="136"/>
      <c r="L244" s="206"/>
      <c r="M244" s="116"/>
      <c r="N244" s="116"/>
      <c r="O244" s="116"/>
      <c r="P244" s="117"/>
    </row>
    <row r="245" spans="1:16" ht="6" customHeight="1" x14ac:dyDescent="0.25">
      <c r="A245" s="14"/>
      <c r="B245" s="1"/>
      <c r="C245" s="1"/>
      <c r="D245" s="1"/>
      <c r="E245" s="1"/>
      <c r="F245" s="1"/>
      <c r="G245" s="1"/>
      <c r="H245" s="35"/>
      <c r="I245" s="35"/>
      <c r="J245" s="35"/>
      <c r="K245" s="1"/>
      <c r="L245" s="35"/>
      <c r="M245" s="35"/>
      <c r="N245" s="35"/>
      <c r="O245" s="35"/>
      <c r="P245" s="1"/>
    </row>
    <row r="246" spans="1:16" x14ac:dyDescent="0.25">
      <c r="A246" s="14"/>
      <c r="B246" s="140" t="s">
        <v>93</v>
      </c>
      <c r="C246" s="141"/>
      <c r="D246" s="142"/>
      <c r="E246" s="136" t="s">
        <v>47</v>
      </c>
      <c r="F246" s="123"/>
      <c r="G246" s="260">
        <v>6</v>
      </c>
      <c r="H246" s="254" t="s">
        <v>7</v>
      </c>
      <c r="I246" s="255"/>
      <c r="J246" s="256"/>
      <c r="K246" s="136" t="s">
        <v>4</v>
      </c>
      <c r="L246" s="110"/>
      <c r="M246" s="111"/>
      <c r="N246" s="111"/>
      <c r="O246" s="111"/>
      <c r="P246" s="112"/>
    </row>
    <row r="247" spans="1:16" x14ac:dyDescent="0.25">
      <c r="A247" s="14"/>
      <c r="B247" s="143"/>
      <c r="C247" s="144"/>
      <c r="D247" s="145"/>
      <c r="E247" s="136"/>
      <c r="F247" s="125"/>
      <c r="G247" s="260"/>
      <c r="H247" s="257"/>
      <c r="I247" s="258"/>
      <c r="J247" s="259"/>
      <c r="K247" s="136"/>
      <c r="L247" s="206"/>
      <c r="M247" s="116"/>
      <c r="N247" s="116"/>
      <c r="O247" s="116"/>
      <c r="P247" s="117"/>
    </row>
    <row r="248" spans="1:16" ht="6.4" customHeight="1" x14ac:dyDescent="0.25">
      <c r="A248" s="14"/>
      <c r="B248" s="1"/>
      <c r="C248" s="1"/>
      <c r="D248" s="1"/>
      <c r="E248" s="1"/>
      <c r="F248" s="1"/>
      <c r="G248" s="43"/>
      <c r="H248" s="35"/>
      <c r="I248" s="35"/>
      <c r="J248" s="35"/>
      <c r="K248" s="1"/>
      <c r="L248" s="35"/>
      <c r="M248" s="35"/>
      <c r="N248" s="35"/>
      <c r="O248" s="35"/>
      <c r="P248" s="1"/>
    </row>
    <row r="249" spans="1:16" x14ac:dyDescent="0.25">
      <c r="A249" s="14"/>
      <c r="B249" s="140" t="s">
        <v>94</v>
      </c>
      <c r="C249" s="141"/>
      <c r="D249" s="142"/>
      <c r="E249" s="136" t="s">
        <v>47</v>
      </c>
      <c r="F249" s="123"/>
      <c r="G249" s="260">
        <v>6</v>
      </c>
      <c r="H249" s="254" t="s">
        <v>7</v>
      </c>
      <c r="I249" s="255"/>
      <c r="J249" s="256"/>
      <c r="K249" s="136" t="s">
        <v>4</v>
      </c>
      <c r="L249" s="110"/>
      <c r="M249" s="111"/>
      <c r="N249" s="111"/>
      <c r="O249" s="111"/>
      <c r="P249" s="112"/>
    </row>
    <row r="250" spans="1:16" x14ac:dyDescent="0.25">
      <c r="A250" s="14"/>
      <c r="B250" s="143"/>
      <c r="C250" s="144"/>
      <c r="D250" s="145"/>
      <c r="E250" s="136"/>
      <c r="F250" s="125"/>
      <c r="G250" s="260"/>
      <c r="H250" s="257"/>
      <c r="I250" s="258"/>
      <c r="J250" s="259"/>
      <c r="K250" s="136"/>
      <c r="L250" s="206"/>
      <c r="M250" s="116"/>
      <c r="N250" s="116"/>
      <c r="O250" s="116"/>
      <c r="P250" s="117"/>
    </row>
    <row r="251" spans="1:16" x14ac:dyDescent="0.25">
      <c r="A251" s="14"/>
      <c r="B251" s="1"/>
      <c r="C251" s="1"/>
      <c r="D251" s="1"/>
      <c r="E251" s="1"/>
      <c r="F251" s="1"/>
      <c r="G251" s="1"/>
      <c r="H251" s="35"/>
      <c r="I251" s="35"/>
      <c r="J251" s="35"/>
      <c r="K251" s="1"/>
      <c r="L251" s="35"/>
      <c r="M251" s="35"/>
      <c r="N251" s="35"/>
      <c r="O251" s="35"/>
      <c r="P251" s="1"/>
    </row>
    <row r="252" spans="1:16" ht="15.75" x14ac:dyDescent="0.25">
      <c r="A252" s="19" t="s">
        <v>44</v>
      </c>
      <c r="B252" s="30" t="s">
        <v>106</v>
      </c>
      <c r="C252" s="21"/>
      <c r="D252" s="21"/>
      <c r="E252" s="21"/>
      <c r="F252" s="21"/>
      <c r="G252" s="21"/>
      <c r="H252" s="48"/>
      <c r="I252" s="48"/>
      <c r="J252" s="48"/>
      <c r="K252" s="21"/>
      <c r="L252" s="48"/>
      <c r="M252" s="48"/>
      <c r="N252" s="48"/>
      <c r="O252" s="48"/>
      <c r="P252" s="21"/>
    </row>
    <row r="253" spans="1:16" ht="6" customHeight="1" x14ac:dyDescent="0.25">
      <c r="A253" s="14"/>
      <c r="B253" s="1"/>
      <c r="C253" s="1"/>
      <c r="D253" s="1"/>
      <c r="E253" s="1"/>
      <c r="F253" s="1"/>
      <c r="G253" s="1"/>
      <c r="H253" s="35"/>
      <c r="I253" s="35"/>
      <c r="J253" s="35"/>
      <c r="K253" s="1"/>
      <c r="L253" s="35"/>
      <c r="M253" s="35"/>
      <c r="N253" s="35"/>
      <c r="O253" s="35"/>
      <c r="P253" s="1"/>
    </row>
    <row r="254" spans="1:16" x14ac:dyDescent="0.25">
      <c r="A254" s="14"/>
      <c r="B254" s="140" t="s">
        <v>95</v>
      </c>
      <c r="C254" s="141"/>
      <c r="D254" s="142"/>
      <c r="E254" s="136" t="s">
        <v>47</v>
      </c>
      <c r="F254" s="123"/>
      <c r="G254" s="260">
        <v>6</v>
      </c>
      <c r="H254" s="254" t="s">
        <v>7</v>
      </c>
      <c r="I254" s="255"/>
      <c r="J254" s="256"/>
      <c r="K254" s="136" t="s">
        <v>4</v>
      </c>
      <c r="L254" s="110"/>
      <c r="M254" s="111"/>
      <c r="N254" s="111"/>
      <c r="O254" s="111"/>
      <c r="P254" s="112"/>
    </row>
    <row r="255" spans="1:16" x14ac:dyDescent="0.25">
      <c r="A255" s="14"/>
      <c r="B255" s="143"/>
      <c r="C255" s="144"/>
      <c r="D255" s="145"/>
      <c r="E255" s="136"/>
      <c r="F255" s="125"/>
      <c r="G255" s="260"/>
      <c r="H255" s="257"/>
      <c r="I255" s="258"/>
      <c r="J255" s="259"/>
      <c r="K255" s="136"/>
      <c r="L255" s="206"/>
      <c r="M255" s="116"/>
      <c r="N255" s="116"/>
      <c r="O255" s="116"/>
      <c r="P255" s="117"/>
    </row>
    <row r="256" spans="1:16" ht="14.65" customHeight="1" x14ac:dyDescent="0.25">
      <c r="A256" s="14"/>
      <c r="B256" s="44"/>
      <c r="C256" s="44"/>
      <c r="D256" s="44"/>
      <c r="E256" s="44"/>
      <c r="F256" s="44"/>
      <c r="G256" s="34"/>
      <c r="H256" s="140" t="s">
        <v>127</v>
      </c>
      <c r="I256" s="141"/>
      <c r="J256" s="142"/>
      <c r="K256" s="136" t="s">
        <v>4</v>
      </c>
      <c r="L256" s="110"/>
      <c r="M256" s="111"/>
      <c r="N256" s="111"/>
      <c r="O256" s="111"/>
      <c r="P256" s="112"/>
    </row>
    <row r="257" spans="1:16" ht="39.4" customHeight="1" x14ac:dyDescent="0.25">
      <c r="A257" s="14"/>
      <c r="B257" s="44"/>
      <c r="C257" s="44"/>
      <c r="D257" s="44"/>
      <c r="E257" s="44"/>
      <c r="F257" s="44"/>
      <c r="G257" s="34"/>
      <c r="H257" s="143"/>
      <c r="I257" s="144"/>
      <c r="J257" s="145"/>
      <c r="K257" s="136"/>
      <c r="L257" s="206"/>
      <c r="M257" s="116"/>
      <c r="N257" s="116"/>
      <c r="O257" s="116"/>
      <c r="P257" s="117"/>
    </row>
    <row r="258" spans="1:16" ht="15.75" x14ac:dyDescent="0.25">
      <c r="A258" s="14"/>
      <c r="B258" s="37"/>
      <c r="C258" s="37"/>
      <c r="D258" s="37"/>
      <c r="E258" s="22"/>
      <c r="F258" s="44"/>
      <c r="G258" s="34"/>
      <c r="H258" s="45"/>
      <c r="I258" s="45"/>
      <c r="J258" s="45"/>
      <c r="K258" s="22"/>
      <c r="L258" s="46"/>
      <c r="M258" s="46"/>
      <c r="N258" s="46"/>
      <c r="O258" s="46"/>
      <c r="P258" s="47"/>
    </row>
    <row r="259" spans="1:16" ht="6.4" customHeight="1" x14ac:dyDescent="0.25">
      <c r="A259" s="14"/>
      <c r="B259" s="1"/>
      <c r="C259" s="1"/>
      <c r="D259" s="1"/>
      <c r="E259" s="1"/>
      <c r="F259" s="1"/>
      <c r="G259" s="1"/>
      <c r="H259" s="35"/>
      <c r="I259" s="35"/>
      <c r="J259" s="35"/>
      <c r="K259" s="1"/>
      <c r="L259" s="35"/>
      <c r="M259" s="35"/>
      <c r="N259" s="35"/>
      <c r="O259" s="35"/>
      <c r="P259" s="1"/>
    </row>
    <row r="260" spans="1:16" x14ac:dyDescent="0.25">
      <c r="A260" s="14"/>
      <c r="B260" s="140" t="s">
        <v>96</v>
      </c>
      <c r="C260" s="141"/>
      <c r="D260" s="142"/>
      <c r="E260" s="136" t="s">
        <v>47</v>
      </c>
      <c r="F260" s="123"/>
      <c r="G260" s="260">
        <v>6</v>
      </c>
      <c r="H260" s="254" t="s">
        <v>7</v>
      </c>
      <c r="I260" s="255"/>
      <c r="J260" s="256"/>
      <c r="K260" s="136" t="s">
        <v>4</v>
      </c>
      <c r="L260" s="110"/>
      <c r="M260" s="111"/>
      <c r="N260" s="111"/>
      <c r="O260" s="111"/>
      <c r="P260" s="112"/>
    </row>
    <row r="261" spans="1:16" x14ac:dyDescent="0.25">
      <c r="A261" s="14"/>
      <c r="B261" s="143"/>
      <c r="C261" s="144"/>
      <c r="D261" s="145"/>
      <c r="E261" s="136"/>
      <c r="F261" s="125"/>
      <c r="G261" s="260"/>
      <c r="H261" s="257"/>
      <c r="I261" s="258"/>
      <c r="J261" s="259"/>
      <c r="K261" s="136"/>
      <c r="L261" s="206"/>
      <c r="M261" s="116"/>
      <c r="N261" s="116"/>
      <c r="O261" s="116"/>
      <c r="P261" s="117"/>
    </row>
    <row r="262" spans="1:16" ht="6" customHeight="1" x14ac:dyDescent="0.25">
      <c r="A262" s="14"/>
      <c r="B262" s="1"/>
      <c r="C262" s="1"/>
      <c r="D262" s="1"/>
      <c r="E262" s="1"/>
      <c r="F262" s="1"/>
      <c r="G262" s="1"/>
      <c r="H262" s="35"/>
      <c r="I262" s="35"/>
      <c r="J262" s="35"/>
      <c r="K262" s="1"/>
      <c r="L262" s="35"/>
      <c r="M262" s="35"/>
      <c r="N262" s="35"/>
      <c r="O262" s="35"/>
      <c r="P262" s="1"/>
    </row>
    <row r="263" spans="1:16" x14ac:dyDescent="0.25">
      <c r="A263" s="14"/>
      <c r="B263" s="140" t="s">
        <v>97</v>
      </c>
      <c r="C263" s="141"/>
      <c r="D263" s="142"/>
      <c r="E263" s="136" t="s">
        <v>47</v>
      </c>
      <c r="F263" s="123"/>
      <c r="G263" s="260">
        <v>6</v>
      </c>
      <c r="H263" s="254" t="s">
        <v>7</v>
      </c>
      <c r="I263" s="255"/>
      <c r="J263" s="256"/>
      <c r="K263" s="136" t="s">
        <v>4</v>
      </c>
      <c r="L263" s="110"/>
      <c r="M263" s="111"/>
      <c r="N263" s="111"/>
      <c r="O263" s="111"/>
      <c r="P263" s="112"/>
    </row>
    <row r="264" spans="1:16" x14ac:dyDescent="0.25">
      <c r="A264" s="14"/>
      <c r="B264" s="143"/>
      <c r="C264" s="144"/>
      <c r="D264" s="145"/>
      <c r="E264" s="136"/>
      <c r="F264" s="125"/>
      <c r="G264" s="260"/>
      <c r="H264" s="257"/>
      <c r="I264" s="258"/>
      <c r="J264" s="259"/>
      <c r="K264" s="136"/>
      <c r="L264" s="206"/>
      <c r="M264" s="116"/>
      <c r="N264" s="116"/>
      <c r="O264" s="116"/>
      <c r="P264" s="117"/>
    </row>
    <row r="265" spans="1:16" ht="6.4" customHeight="1" x14ac:dyDescent="0.25">
      <c r="A265" s="14"/>
      <c r="B265" s="1"/>
      <c r="C265" s="1"/>
      <c r="D265" s="1"/>
      <c r="E265" s="1"/>
      <c r="F265" s="1"/>
      <c r="G265" s="43"/>
      <c r="H265" s="35"/>
      <c r="I265" s="35"/>
      <c r="J265" s="35"/>
      <c r="K265" s="1"/>
      <c r="L265" s="35"/>
      <c r="M265" s="35"/>
      <c r="N265" s="35"/>
      <c r="O265" s="35"/>
      <c r="P265" s="1"/>
    </row>
    <row r="266" spans="1:16" x14ac:dyDescent="0.25">
      <c r="A266" s="14"/>
      <c r="B266" s="140" t="s">
        <v>98</v>
      </c>
      <c r="C266" s="141"/>
      <c r="D266" s="142"/>
      <c r="E266" s="136" t="s">
        <v>47</v>
      </c>
      <c r="F266" s="123"/>
      <c r="G266" s="260">
        <v>6</v>
      </c>
      <c r="H266" s="254" t="s">
        <v>7</v>
      </c>
      <c r="I266" s="255"/>
      <c r="J266" s="256"/>
      <c r="K266" s="136" t="s">
        <v>4</v>
      </c>
      <c r="L266" s="110"/>
      <c r="M266" s="111"/>
      <c r="N266" s="111"/>
      <c r="O266" s="111"/>
      <c r="P266" s="112"/>
    </row>
    <row r="267" spans="1:16" x14ac:dyDescent="0.25">
      <c r="A267" s="14"/>
      <c r="B267" s="143"/>
      <c r="C267" s="144"/>
      <c r="D267" s="145"/>
      <c r="E267" s="136"/>
      <c r="F267" s="125"/>
      <c r="G267" s="260"/>
      <c r="H267" s="257"/>
      <c r="I267" s="258"/>
      <c r="J267" s="259"/>
      <c r="K267" s="136"/>
      <c r="L267" s="206"/>
      <c r="M267" s="116"/>
      <c r="N267" s="116"/>
      <c r="O267" s="116"/>
      <c r="P267" s="117"/>
    </row>
    <row r="268" spans="1:16" x14ac:dyDescent="0.25">
      <c r="A268" s="14"/>
      <c r="B268" s="1"/>
      <c r="C268" s="1"/>
      <c r="D268" s="1"/>
      <c r="E268" s="1"/>
      <c r="F268" s="1"/>
      <c r="G268" s="1"/>
      <c r="H268" s="1"/>
      <c r="I268" s="1"/>
      <c r="J268" s="1"/>
      <c r="K268" s="1"/>
      <c r="L268" s="1"/>
      <c r="M268" s="1"/>
      <c r="N268" s="1"/>
      <c r="O268" s="1"/>
      <c r="P268" s="1"/>
    </row>
    <row r="269" spans="1:16" ht="15.75" x14ac:dyDescent="0.25">
      <c r="A269" s="19" t="s">
        <v>44</v>
      </c>
      <c r="B269" s="30" t="s">
        <v>105</v>
      </c>
      <c r="C269" s="21"/>
      <c r="D269" s="21"/>
      <c r="E269" s="21"/>
      <c r="F269" s="21"/>
      <c r="G269" s="21"/>
      <c r="H269" s="48"/>
      <c r="I269" s="48"/>
      <c r="J269" s="48"/>
      <c r="K269" s="21"/>
      <c r="L269" s="21"/>
      <c r="M269" s="21"/>
      <c r="N269" s="21"/>
      <c r="O269" s="21"/>
      <c r="P269" s="21"/>
    </row>
    <row r="270" spans="1:16" ht="6" customHeight="1" x14ac:dyDescent="0.25">
      <c r="A270" s="14"/>
      <c r="B270" s="1"/>
      <c r="C270" s="1"/>
      <c r="D270" s="1"/>
      <c r="E270" s="1"/>
      <c r="F270" s="1"/>
      <c r="G270" s="1"/>
      <c r="H270" s="35"/>
      <c r="I270" s="35"/>
      <c r="J270" s="35"/>
      <c r="K270" s="1"/>
      <c r="L270" s="1"/>
      <c r="M270" s="1"/>
      <c r="N270" s="1"/>
      <c r="O270" s="1"/>
      <c r="P270" s="1"/>
    </row>
    <row r="271" spans="1:16" x14ac:dyDescent="0.25">
      <c r="A271" s="14"/>
      <c r="B271" s="140" t="s">
        <v>99</v>
      </c>
      <c r="C271" s="141"/>
      <c r="D271" s="142"/>
      <c r="E271" s="136" t="s">
        <v>47</v>
      </c>
      <c r="F271" s="123"/>
      <c r="G271" s="260">
        <v>6</v>
      </c>
      <c r="H271" s="254" t="s">
        <v>7</v>
      </c>
      <c r="I271" s="255"/>
      <c r="J271" s="256"/>
      <c r="K271" s="136" t="s">
        <v>4</v>
      </c>
      <c r="L271" s="110"/>
      <c r="M271" s="111"/>
      <c r="N271" s="111"/>
      <c r="O271" s="111"/>
      <c r="P271" s="112"/>
    </row>
    <row r="272" spans="1:16" x14ac:dyDescent="0.25">
      <c r="A272" s="14"/>
      <c r="B272" s="143"/>
      <c r="C272" s="144"/>
      <c r="D272" s="145"/>
      <c r="E272" s="136"/>
      <c r="F272" s="125"/>
      <c r="G272" s="260"/>
      <c r="H272" s="257"/>
      <c r="I272" s="258"/>
      <c r="J272" s="259"/>
      <c r="K272" s="136"/>
      <c r="L272" s="206"/>
      <c r="M272" s="116"/>
      <c r="N272" s="116"/>
      <c r="O272" s="116"/>
      <c r="P272" s="117"/>
    </row>
    <row r="273" spans="1:16" ht="6.4" customHeight="1" x14ac:dyDescent="0.25">
      <c r="A273" s="14"/>
      <c r="B273" s="1"/>
      <c r="C273" s="1"/>
      <c r="D273" s="1"/>
      <c r="E273" s="1"/>
      <c r="F273" s="1"/>
      <c r="G273" s="43"/>
      <c r="H273" s="35"/>
      <c r="I273" s="35"/>
      <c r="J273" s="35"/>
      <c r="K273" s="1"/>
      <c r="L273" s="35"/>
      <c r="M273" s="35"/>
      <c r="N273" s="35"/>
      <c r="O273" s="35"/>
      <c r="P273" s="1"/>
    </row>
    <row r="274" spans="1:16" x14ac:dyDescent="0.25">
      <c r="A274" s="14"/>
      <c r="B274" s="140" t="s">
        <v>100</v>
      </c>
      <c r="C274" s="141"/>
      <c r="D274" s="142"/>
      <c r="E274" s="136" t="s">
        <v>47</v>
      </c>
      <c r="F274" s="123"/>
      <c r="G274" s="260">
        <v>6</v>
      </c>
      <c r="H274" s="254" t="s">
        <v>7</v>
      </c>
      <c r="I274" s="255"/>
      <c r="J274" s="256"/>
      <c r="K274" s="136" t="s">
        <v>4</v>
      </c>
      <c r="L274" s="110"/>
      <c r="M274" s="111"/>
      <c r="N274" s="111"/>
      <c r="O274" s="111"/>
      <c r="P274" s="112"/>
    </row>
    <row r="275" spans="1:16" x14ac:dyDescent="0.25">
      <c r="A275" s="14"/>
      <c r="B275" s="143"/>
      <c r="C275" s="144"/>
      <c r="D275" s="145"/>
      <c r="E275" s="136"/>
      <c r="F275" s="125"/>
      <c r="G275" s="260"/>
      <c r="H275" s="257"/>
      <c r="I275" s="258"/>
      <c r="J275" s="259"/>
      <c r="K275" s="136"/>
      <c r="L275" s="206"/>
      <c r="M275" s="116"/>
      <c r="N275" s="116"/>
      <c r="O275" s="116"/>
      <c r="P275" s="117"/>
    </row>
    <row r="276" spans="1:16" ht="6" customHeight="1" x14ac:dyDescent="0.25">
      <c r="A276" s="14"/>
      <c r="B276" s="1"/>
      <c r="C276" s="1"/>
      <c r="D276" s="1"/>
      <c r="E276" s="1"/>
      <c r="F276" s="1"/>
      <c r="G276" s="1"/>
      <c r="H276" s="35"/>
      <c r="I276" s="35"/>
      <c r="J276" s="35"/>
      <c r="K276" s="1"/>
      <c r="L276" s="35"/>
      <c r="M276" s="35"/>
      <c r="N276" s="35"/>
      <c r="O276" s="35"/>
      <c r="P276" s="1"/>
    </row>
    <row r="277" spans="1:16" x14ac:dyDescent="0.25">
      <c r="A277" s="14"/>
      <c r="B277" s="140" t="s">
        <v>179</v>
      </c>
      <c r="C277" s="141"/>
      <c r="D277" s="142"/>
      <c r="E277" s="136" t="s">
        <v>47</v>
      </c>
      <c r="F277" s="123"/>
      <c r="G277" s="260">
        <v>6</v>
      </c>
      <c r="H277" s="254" t="s">
        <v>7</v>
      </c>
      <c r="I277" s="255"/>
      <c r="J277" s="256"/>
      <c r="K277" s="136" t="s">
        <v>4</v>
      </c>
      <c r="L277" s="110"/>
      <c r="M277" s="111"/>
      <c r="N277" s="111"/>
      <c r="O277" s="111"/>
      <c r="P277" s="112"/>
    </row>
    <row r="278" spans="1:16" x14ac:dyDescent="0.25">
      <c r="A278" s="14"/>
      <c r="B278" s="143"/>
      <c r="C278" s="144"/>
      <c r="D278" s="145"/>
      <c r="E278" s="136"/>
      <c r="F278" s="125"/>
      <c r="G278" s="260"/>
      <c r="H278" s="257"/>
      <c r="I278" s="258"/>
      <c r="J278" s="259"/>
      <c r="K278" s="136"/>
      <c r="L278" s="206"/>
      <c r="M278" s="116"/>
      <c r="N278" s="116"/>
      <c r="O278" s="116"/>
      <c r="P278" s="117"/>
    </row>
    <row r="279" spans="1:16" x14ac:dyDescent="0.25">
      <c r="A279" s="14"/>
      <c r="B279" s="1"/>
      <c r="C279" s="1"/>
      <c r="D279" s="1"/>
      <c r="E279" s="1"/>
      <c r="F279" s="1"/>
      <c r="G279" s="1"/>
      <c r="H279" s="1"/>
      <c r="I279" s="1"/>
      <c r="J279" s="1"/>
      <c r="K279" s="1"/>
      <c r="L279" s="35"/>
      <c r="M279" s="35"/>
      <c r="N279" s="35"/>
      <c r="O279" s="35"/>
      <c r="P279" s="1"/>
    </row>
    <row r="280" spans="1:16" ht="15.75" x14ac:dyDescent="0.25">
      <c r="A280" s="19" t="s">
        <v>44</v>
      </c>
      <c r="B280" s="30" t="s">
        <v>107</v>
      </c>
      <c r="C280" s="21"/>
      <c r="D280" s="21"/>
      <c r="E280" s="21"/>
      <c r="F280" s="21"/>
      <c r="G280" s="21"/>
      <c r="H280" s="48"/>
      <c r="I280" s="48"/>
      <c r="J280" s="48"/>
      <c r="K280" s="21"/>
      <c r="L280" s="48"/>
      <c r="M280" s="48"/>
      <c r="N280" s="48"/>
      <c r="O280" s="48"/>
      <c r="P280" s="21"/>
    </row>
    <row r="281" spans="1:16" ht="6" customHeight="1" x14ac:dyDescent="0.25">
      <c r="A281" s="14"/>
      <c r="B281" s="1"/>
      <c r="C281" s="1"/>
      <c r="D281" s="1"/>
      <c r="E281" s="1"/>
      <c r="F281" s="1"/>
      <c r="G281" s="1"/>
      <c r="H281" s="35"/>
      <c r="I281" s="35"/>
      <c r="J281" s="35"/>
      <c r="K281" s="1"/>
      <c r="L281" s="35"/>
      <c r="M281" s="35"/>
      <c r="N281" s="35"/>
      <c r="O281" s="35"/>
      <c r="P281" s="1"/>
    </row>
    <row r="282" spans="1:16" x14ac:dyDescent="0.25">
      <c r="A282" s="14"/>
      <c r="B282" s="140" t="s">
        <v>101</v>
      </c>
      <c r="C282" s="141"/>
      <c r="D282" s="142"/>
      <c r="E282" s="136" t="s">
        <v>47</v>
      </c>
      <c r="F282" s="123"/>
      <c r="G282" s="260">
        <v>6</v>
      </c>
      <c r="H282" s="254" t="s">
        <v>7</v>
      </c>
      <c r="I282" s="255"/>
      <c r="J282" s="256"/>
      <c r="K282" s="136" t="s">
        <v>4</v>
      </c>
      <c r="L282" s="110"/>
      <c r="M282" s="111"/>
      <c r="N282" s="111"/>
      <c r="O282" s="111"/>
      <c r="P282" s="112"/>
    </row>
    <row r="283" spans="1:16" x14ac:dyDescent="0.25">
      <c r="A283" s="14"/>
      <c r="B283" s="143"/>
      <c r="C283" s="144"/>
      <c r="D283" s="145"/>
      <c r="E283" s="136"/>
      <c r="F283" s="125"/>
      <c r="G283" s="260"/>
      <c r="H283" s="257"/>
      <c r="I283" s="258"/>
      <c r="J283" s="259"/>
      <c r="K283" s="136"/>
      <c r="L283" s="206"/>
      <c r="M283" s="116"/>
      <c r="N283" s="116"/>
      <c r="O283" s="116"/>
      <c r="P283" s="117"/>
    </row>
    <row r="284" spans="1:16" x14ac:dyDescent="0.25">
      <c r="A284" s="14"/>
      <c r="B284" s="1"/>
      <c r="C284" s="1"/>
      <c r="D284" s="1"/>
      <c r="E284" s="1"/>
      <c r="F284" s="1"/>
      <c r="G284" s="1"/>
      <c r="H284" s="1"/>
      <c r="I284" s="1"/>
      <c r="J284" s="1"/>
      <c r="K284" s="1"/>
      <c r="L284" s="35"/>
      <c r="M284" s="35"/>
      <c r="N284" s="35"/>
      <c r="O284" s="35"/>
      <c r="P284" s="1"/>
    </row>
    <row r="285" spans="1:16" ht="15.75" x14ac:dyDescent="0.25">
      <c r="A285" s="19" t="s">
        <v>44</v>
      </c>
      <c r="B285" s="30" t="s">
        <v>108</v>
      </c>
      <c r="C285" s="21"/>
      <c r="D285" s="21"/>
      <c r="E285" s="21"/>
      <c r="F285" s="21"/>
      <c r="G285" s="21"/>
      <c r="H285" s="48"/>
      <c r="I285" s="48"/>
      <c r="J285" s="48"/>
      <c r="K285" s="21"/>
      <c r="L285" s="48"/>
      <c r="M285" s="48"/>
      <c r="N285" s="48"/>
      <c r="O285" s="48"/>
      <c r="P285" s="21"/>
    </row>
    <row r="286" spans="1:16" ht="6" customHeight="1" x14ac:dyDescent="0.25">
      <c r="A286" s="14"/>
      <c r="B286" s="1"/>
      <c r="C286" s="1"/>
      <c r="D286" s="1"/>
      <c r="E286" s="1"/>
      <c r="F286" s="1"/>
      <c r="G286" s="1"/>
      <c r="H286" s="35"/>
      <c r="I286" s="35"/>
      <c r="J286" s="35"/>
      <c r="K286" s="1"/>
      <c r="L286" s="35"/>
      <c r="M286" s="35"/>
      <c r="N286" s="35"/>
      <c r="O286" s="35"/>
      <c r="P286" s="1"/>
    </row>
    <row r="287" spans="1:16" x14ac:dyDescent="0.25">
      <c r="A287" s="14"/>
      <c r="B287" s="140" t="s">
        <v>102</v>
      </c>
      <c r="C287" s="141"/>
      <c r="D287" s="142"/>
      <c r="E287" s="136" t="s">
        <v>47</v>
      </c>
      <c r="F287" s="123"/>
      <c r="G287" s="260">
        <v>6</v>
      </c>
      <c r="H287" s="254" t="s">
        <v>7</v>
      </c>
      <c r="I287" s="255"/>
      <c r="J287" s="256"/>
      <c r="K287" s="136" t="s">
        <v>4</v>
      </c>
      <c r="L287" s="110"/>
      <c r="M287" s="111"/>
      <c r="N287" s="111"/>
      <c r="O287" s="111"/>
      <c r="P287" s="112"/>
    </row>
    <row r="288" spans="1:16" x14ac:dyDescent="0.25">
      <c r="A288" s="14"/>
      <c r="B288" s="143"/>
      <c r="C288" s="144"/>
      <c r="D288" s="145"/>
      <c r="E288" s="136"/>
      <c r="F288" s="125"/>
      <c r="G288" s="260"/>
      <c r="H288" s="257"/>
      <c r="I288" s="258"/>
      <c r="J288" s="259"/>
      <c r="K288" s="136"/>
      <c r="L288" s="206"/>
      <c r="M288" s="116"/>
      <c r="N288" s="116"/>
      <c r="O288" s="116"/>
      <c r="P288" s="117"/>
    </row>
    <row r="289" spans="1:16" ht="6.4" customHeight="1" x14ac:dyDescent="0.25">
      <c r="A289" s="14"/>
      <c r="B289" s="1"/>
      <c r="C289" s="1"/>
      <c r="D289" s="1"/>
      <c r="E289" s="1"/>
      <c r="F289" s="1"/>
      <c r="G289" s="43"/>
      <c r="H289" s="35"/>
      <c r="I289" s="35"/>
      <c r="J289" s="35"/>
      <c r="K289" s="1"/>
      <c r="L289" s="35"/>
      <c r="M289" s="35"/>
      <c r="N289" s="35"/>
      <c r="O289" s="35"/>
      <c r="P289" s="1"/>
    </row>
    <row r="290" spans="1:16" x14ac:dyDescent="0.25">
      <c r="A290" s="14"/>
      <c r="B290" s="140" t="s">
        <v>79</v>
      </c>
      <c r="C290" s="141"/>
      <c r="D290" s="142"/>
      <c r="E290" s="136" t="s">
        <v>47</v>
      </c>
      <c r="F290" s="123"/>
      <c r="G290" s="260">
        <v>6</v>
      </c>
      <c r="H290" s="254" t="s">
        <v>7</v>
      </c>
      <c r="I290" s="255"/>
      <c r="J290" s="256"/>
      <c r="K290" s="136" t="s">
        <v>4</v>
      </c>
      <c r="L290" s="110"/>
      <c r="M290" s="111"/>
      <c r="N290" s="111"/>
      <c r="O290" s="111"/>
      <c r="P290" s="112"/>
    </row>
    <row r="291" spans="1:16" x14ac:dyDescent="0.25">
      <c r="A291" s="14"/>
      <c r="B291" s="143"/>
      <c r="C291" s="144"/>
      <c r="D291" s="145"/>
      <c r="E291" s="136"/>
      <c r="F291" s="125"/>
      <c r="G291" s="260"/>
      <c r="H291" s="257"/>
      <c r="I291" s="258"/>
      <c r="J291" s="259"/>
      <c r="K291" s="136"/>
      <c r="L291" s="206"/>
      <c r="M291" s="116"/>
      <c r="N291" s="116"/>
      <c r="O291" s="116"/>
      <c r="P291" s="117"/>
    </row>
    <row r="292" spans="1:16" x14ac:dyDescent="0.25">
      <c r="A292" s="14"/>
      <c r="B292" s="1"/>
      <c r="C292" s="1"/>
      <c r="D292" s="1"/>
      <c r="E292" s="1"/>
      <c r="F292" s="1"/>
      <c r="G292" s="1"/>
      <c r="H292" s="1"/>
      <c r="I292" s="1"/>
      <c r="J292" s="1"/>
      <c r="K292" s="1"/>
      <c r="L292" s="35"/>
      <c r="M292" s="35"/>
      <c r="N292" s="35"/>
      <c r="O292" s="35"/>
      <c r="P292" s="1"/>
    </row>
    <row r="293" spans="1:16" ht="15.75" x14ac:dyDescent="0.25">
      <c r="A293" s="19" t="s">
        <v>44</v>
      </c>
      <c r="B293" s="30" t="s">
        <v>18</v>
      </c>
      <c r="C293" s="21"/>
      <c r="D293" s="21"/>
      <c r="E293" s="21"/>
      <c r="F293" s="21"/>
      <c r="G293" s="21"/>
      <c r="H293" s="48"/>
      <c r="I293" s="48"/>
      <c r="J293" s="48"/>
      <c r="K293" s="21"/>
      <c r="L293" s="48"/>
      <c r="M293" s="48"/>
      <c r="N293" s="48"/>
      <c r="O293" s="48"/>
      <c r="P293" s="21"/>
    </row>
    <row r="294" spans="1:16" ht="6" customHeight="1" x14ac:dyDescent="0.25">
      <c r="A294" s="14"/>
      <c r="B294" s="1"/>
      <c r="C294" s="1"/>
      <c r="D294" s="1"/>
      <c r="E294" s="1"/>
      <c r="F294" s="1"/>
      <c r="G294" s="1"/>
      <c r="H294" s="35"/>
      <c r="I294" s="35"/>
      <c r="J294" s="35"/>
      <c r="K294" s="1"/>
      <c r="L294" s="35"/>
      <c r="M294" s="35"/>
      <c r="N294" s="35"/>
      <c r="O294" s="35"/>
      <c r="P294" s="1"/>
    </row>
    <row r="295" spans="1:16" ht="15" customHeight="1" x14ac:dyDescent="0.25">
      <c r="A295" s="14"/>
      <c r="B295" s="140" t="s">
        <v>143</v>
      </c>
      <c r="C295" s="141"/>
      <c r="D295" s="142"/>
      <c r="E295" s="136" t="s">
        <v>47</v>
      </c>
      <c r="F295" s="123"/>
      <c r="G295" s="260">
        <v>6</v>
      </c>
      <c r="H295" s="254" t="s">
        <v>7</v>
      </c>
      <c r="I295" s="255"/>
      <c r="J295" s="256"/>
      <c r="K295" s="136" t="s">
        <v>4</v>
      </c>
      <c r="L295" s="110"/>
      <c r="M295" s="111"/>
      <c r="N295" s="111"/>
      <c r="O295" s="111"/>
      <c r="P295" s="112"/>
    </row>
    <row r="296" spans="1:16" x14ac:dyDescent="0.25">
      <c r="A296" s="14"/>
      <c r="B296" s="143"/>
      <c r="C296" s="144"/>
      <c r="D296" s="145"/>
      <c r="E296" s="136"/>
      <c r="F296" s="125"/>
      <c r="G296" s="260"/>
      <c r="H296" s="257"/>
      <c r="I296" s="258"/>
      <c r="J296" s="259"/>
      <c r="K296" s="136"/>
      <c r="L296" s="206"/>
      <c r="M296" s="116"/>
      <c r="N296" s="116"/>
      <c r="O296" s="116"/>
      <c r="P296" s="117"/>
    </row>
    <row r="297" spans="1:16" ht="6" customHeight="1" x14ac:dyDescent="0.25">
      <c r="A297" s="14"/>
      <c r="B297" s="1"/>
      <c r="C297" s="1"/>
      <c r="D297" s="1"/>
      <c r="E297" s="1"/>
      <c r="F297" s="1"/>
      <c r="G297" s="1"/>
      <c r="H297" s="35"/>
      <c r="I297" s="35"/>
      <c r="J297" s="35"/>
      <c r="K297" s="1"/>
      <c r="L297" s="35"/>
      <c r="M297" s="35"/>
      <c r="N297" s="35"/>
      <c r="O297" s="35"/>
      <c r="P297" s="1"/>
    </row>
    <row r="298" spans="1:16" x14ac:dyDescent="0.25">
      <c r="A298" s="14"/>
      <c r="B298" s="140" t="s">
        <v>109</v>
      </c>
      <c r="C298" s="141"/>
      <c r="D298" s="142"/>
      <c r="E298" s="136" t="s">
        <v>47</v>
      </c>
      <c r="F298" s="123"/>
      <c r="G298" s="260">
        <v>6</v>
      </c>
      <c r="H298" s="254" t="s">
        <v>7</v>
      </c>
      <c r="I298" s="255"/>
      <c r="J298" s="256"/>
      <c r="K298" s="136" t="s">
        <v>4</v>
      </c>
      <c r="L298" s="110"/>
      <c r="M298" s="111"/>
      <c r="N298" s="111"/>
      <c r="O298" s="111"/>
      <c r="P298" s="112"/>
    </row>
    <row r="299" spans="1:16" x14ac:dyDescent="0.25">
      <c r="A299" s="93"/>
      <c r="B299" s="144"/>
      <c r="C299" s="144"/>
      <c r="D299" s="145"/>
      <c r="E299" s="136"/>
      <c r="F299" s="125"/>
      <c r="G299" s="260"/>
      <c r="H299" s="257"/>
      <c r="I299" s="258"/>
      <c r="J299" s="259"/>
      <c r="K299" s="136"/>
      <c r="L299" s="206"/>
      <c r="M299" s="116"/>
      <c r="N299" s="116"/>
      <c r="O299" s="116"/>
      <c r="P299" s="117"/>
    </row>
    <row r="300" spans="1:16" x14ac:dyDescent="0.25">
      <c r="A300" s="92"/>
      <c r="B300" s="1"/>
      <c r="C300" s="1"/>
      <c r="D300" s="1"/>
      <c r="E300" s="1"/>
      <c r="F300" s="1"/>
      <c r="G300" s="1"/>
      <c r="H300" s="1"/>
      <c r="I300" s="1"/>
      <c r="J300" s="1"/>
      <c r="K300" s="1"/>
      <c r="L300" s="1"/>
      <c r="M300" s="1"/>
      <c r="N300" s="1"/>
      <c r="O300" s="1"/>
      <c r="P300" s="1"/>
    </row>
    <row r="301" spans="1:16" x14ac:dyDescent="0.25">
      <c r="A301" s="14"/>
      <c r="B301" s="1"/>
      <c r="C301" s="1"/>
      <c r="D301" s="1"/>
      <c r="E301" s="1"/>
      <c r="F301" s="1"/>
      <c r="G301" s="1"/>
      <c r="H301" s="1"/>
      <c r="I301" s="1"/>
      <c r="J301" s="1"/>
      <c r="K301" s="1"/>
      <c r="L301" s="1"/>
      <c r="M301" s="1"/>
      <c r="N301" s="1"/>
      <c r="O301" s="1"/>
      <c r="P301" s="1"/>
    </row>
    <row r="302" spans="1:16" ht="17.25" x14ac:dyDescent="0.3">
      <c r="A302" s="28"/>
      <c r="B302" s="29"/>
      <c r="C302" s="196" t="s">
        <v>137</v>
      </c>
      <c r="D302" s="196"/>
      <c r="E302" s="196"/>
      <c r="F302" s="196"/>
      <c r="G302" s="196"/>
      <c r="H302" s="196"/>
      <c r="I302" s="196"/>
      <c r="J302" s="196"/>
      <c r="K302" s="196"/>
      <c r="L302" s="196"/>
      <c r="M302" s="196"/>
      <c r="N302" s="196"/>
      <c r="O302" s="196"/>
      <c r="P302" s="196"/>
    </row>
    <row r="303" spans="1:16" ht="6" customHeight="1" x14ac:dyDescent="0.25">
      <c r="A303" s="14"/>
      <c r="B303" s="1"/>
      <c r="C303" s="1"/>
      <c r="D303" s="1"/>
      <c r="E303" s="1"/>
      <c r="F303" s="1"/>
      <c r="G303" s="1"/>
      <c r="H303" s="1"/>
      <c r="I303" s="1"/>
      <c r="J303" s="1"/>
      <c r="K303" s="1"/>
      <c r="L303" s="1"/>
      <c r="M303" s="1"/>
      <c r="N303" s="1"/>
      <c r="O303" s="1"/>
      <c r="P303" s="1"/>
    </row>
    <row r="304" spans="1:16" ht="15.4" customHeight="1" x14ac:dyDescent="0.25">
      <c r="A304" s="19" t="s">
        <v>44</v>
      </c>
      <c r="B304" s="30" t="s">
        <v>114</v>
      </c>
      <c r="C304" s="21"/>
      <c r="D304" s="21"/>
      <c r="E304" s="21"/>
      <c r="F304" s="21"/>
      <c r="G304" s="21"/>
      <c r="H304" s="21"/>
      <c r="I304" s="21"/>
      <c r="J304" s="21"/>
      <c r="K304" s="21"/>
      <c r="L304" s="21"/>
      <c r="M304" s="21"/>
      <c r="N304" s="21"/>
      <c r="O304" s="21"/>
      <c r="P304" s="21"/>
    </row>
    <row r="305" spans="1:54" ht="6" customHeight="1" x14ac:dyDescent="0.25">
      <c r="A305" s="14"/>
      <c r="B305" s="1"/>
      <c r="C305" s="1"/>
      <c r="D305" s="1"/>
      <c r="E305" s="1"/>
      <c r="F305" s="1"/>
      <c r="G305" s="1"/>
      <c r="H305" s="1"/>
      <c r="I305" s="1"/>
      <c r="J305" s="1"/>
      <c r="K305" s="1"/>
      <c r="L305" s="1"/>
      <c r="M305" s="1"/>
      <c r="N305" s="1"/>
      <c r="O305" s="1"/>
      <c r="P305" s="1"/>
    </row>
    <row r="306" spans="1:54" ht="14.65" customHeight="1" x14ac:dyDescent="0.25">
      <c r="A306" s="14"/>
      <c r="B306" s="127" t="s">
        <v>111</v>
      </c>
      <c r="C306" s="128"/>
      <c r="D306" s="129"/>
      <c r="E306" s="109" t="s">
        <v>47</v>
      </c>
      <c r="F306" s="123"/>
      <c r="G306" s="261">
        <v>6</v>
      </c>
      <c r="H306" s="127" t="str">
        <f>IF(F306="Oui","Si oui, précisez lesquelles","")</f>
        <v/>
      </c>
      <c r="I306" s="128"/>
      <c r="J306" s="129"/>
      <c r="K306" s="109" t="str">
        <f>IF(F306="Oui","Précisez","")</f>
        <v/>
      </c>
      <c r="L306" s="110"/>
      <c r="M306" s="111"/>
      <c r="N306" s="111"/>
      <c r="O306" s="111"/>
      <c r="P306" s="112"/>
    </row>
    <row r="307" spans="1:54" x14ac:dyDescent="0.25">
      <c r="A307" s="14"/>
      <c r="B307" s="130"/>
      <c r="C307" s="131"/>
      <c r="D307" s="132"/>
      <c r="E307" s="109"/>
      <c r="F307" s="124"/>
      <c r="G307" s="261"/>
      <c r="H307" s="130"/>
      <c r="I307" s="131"/>
      <c r="J307" s="132"/>
      <c r="K307" s="109"/>
      <c r="L307" s="113"/>
      <c r="M307" s="114"/>
      <c r="N307" s="114"/>
      <c r="O307" s="114"/>
      <c r="P307" s="115"/>
    </row>
    <row r="308" spans="1:54" x14ac:dyDescent="0.25">
      <c r="A308" s="14"/>
      <c r="B308" s="133"/>
      <c r="C308" s="134"/>
      <c r="D308" s="135"/>
      <c r="E308" s="109"/>
      <c r="F308" s="125"/>
      <c r="G308" s="261"/>
      <c r="H308" s="133"/>
      <c r="I308" s="134"/>
      <c r="J308" s="135"/>
      <c r="K308" s="109"/>
      <c r="L308" s="206"/>
      <c r="M308" s="116"/>
      <c r="N308" s="116"/>
      <c r="O308" s="116"/>
      <c r="P308" s="117"/>
    </row>
    <row r="309" spans="1:54" s="49" customFormat="1" ht="6.4" customHeight="1" x14ac:dyDescent="0.25">
      <c r="A309" s="14"/>
      <c r="B309" s="1"/>
      <c r="C309" s="1"/>
      <c r="D309" s="1"/>
      <c r="E309" s="1"/>
      <c r="F309" s="1"/>
      <c r="G309" s="1"/>
      <c r="H309" s="35"/>
      <c r="I309" s="35"/>
      <c r="J309" s="35"/>
      <c r="K309" s="1"/>
      <c r="L309" s="46"/>
      <c r="M309" s="46"/>
      <c r="N309" s="46"/>
      <c r="O309" s="46"/>
      <c r="P309" s="46"/>
      <c r="Q309" s="86"/>
      <c r="R309" s="86"/>
      <c r="S309" s="86"/>
      <c r="T309" s="86"/>
      <c r="U309" s="86"/>
      <c r="V309" s="86"/>
      <c r="W309" s="86"/>
      <c r="X309" s="86"/>
      <c r="Y309" s="86"/>
      <c r="Z309" s="86"/>
      <c r="AA309" s="86"/>
      <c r="AB309" s="86"/>
      <c r="AC309" s="86"/>
      <c r="AD309" s="86"/>
      <c r="AE309" s="86"/>
      <c r="AF309" s="86"/>
      <c r="AG309" s="86"/>
      <c r="AH309" s="86"/>
      <c r="AI309" s="86"/>
      <c r="AJ309" s="86"/>
      <c r="AK309" s="86"/>
      <c r="AL309" s="86"/>
      <c r="AM309" s="86"/>
      <c r="AN309" s="86"/>
      <c r="AO309" s="86"/>
      <c r="AP309" s="86"/>
      <c r="AQ309" s="86"/>
      <c r="AR309" s="86"/>
      <c r="AS309" s="86"/>
      <c r="AT309" s="86"/>
      <c r="AU309" s="86"/>
      <c r="AV309" s="86"/>
      <c r="AW309" s="86"/>
      <c r="AX309" s="86"/>
      <c r="AY309" s="86"/>
      <c r="AZ309" s="86"/>
      <c r="BA309" s="86"/>
      <c r="BB309" s="86"/>
    </row>
    <row r="310" spans="1:54" ht="14.65" customHeight="1" x14ac:dyDescent="0.25">
      <c r="A310" s="14"/>
      <c r="B310" s="127" t="s">
        <v>152</v>
      </c>
      <c r="C310" s="128"/>
      <c r="D310" s="129"/>
      <c r="E310" s="136" t="s">
        <v>47</v>
      </c>
      <c r="F310" s="123"/>
      <c r="G310" s="260">
        <v>6</v>
      </c>
      <c r="H310" s="127" t="str">
        <f>IF(F310="Oui","Si oui, précisez lesquelles","")</f>
        <v/>
      </c>
      <c r="I310" s="128"/>
      <c r="J310" s="129"/>
      <c r="K310" s="136" t="str">
        <f>IF(F310="Oui","Précisez","")</f>
        <v/>
      </c>
      <c r="L310" s="110"/>
      <c r="M310" s="111"/>
      <c r="N310" s="111"/>
      <c r="O310" s="111"/>
      <c r="P310" s="112"/>
    </row>
    <row r="311" spans="1:54" x14ac:dyDescent="0.25">
      <c r="A311" s="14"/>
      <c r="B311" s="130"/>
      <c r="C311" s="131"/>
      <c r="D311" s="132"/>
      <c r="E311" s="136"/>
      <c r="F311" s="124"/>
      <c r="G311" s="260"/>
      <c r="H311" s="130"/>
      <c r="I311" s="131"/>
      <c r="J311" s="132"/>
      <c r="K311" s="136"/>
      <c r="L311" s="113"/>
      <c r="M311" s="114"/>
      <c r="N311" s="114"/>
      <c r="O311" s="114"/>
      <c r="P311" s="115"/>
    </row>
    <row r="312" spans="1:54" x14ac:dyDescent="0.25">
      <c r="A312" s="14"/>
      <c r="B312" s="133"/>
      <c r="C312" s="134"/>
      <c r="D312" s="135"/>
      <c r="E312" s="136"/>
      <c r="F312" s="125"/>
      <c r="G312" s="260"/>
      <c r="H312" s="133"/>
      <c r="I312" s="134"/>
      <c r="J312" s="135"/>
      <c r="K312" s="136"/>
      <c r="L312" s="206"/>
      <c r="M312" s="116"/>
      <c r="N312" s="116"/>
      <c r="O312" s="116"/>
      <c r="P312" s="117"/>
    </row>
    <row r="313" spans="1:54" s="49" customFormat="1" ht="6.4" customHeight="1" x14ac:dyDescent="0.25">
      <c r="A313" s="14"/>
      <c r="B313" s="1"/>
      <c r="C313" s="1"/>
      <c r="D313" s="1"/>
      <c r="E313" s="1"/>
      <c r="F313" s="1"/>
      <c r="G313" s="1"/>
      <c r="H313" s="35"/>
      <c r="I313" s="35"/>
      <c r="J313" s="35"/>
      <c r="K313" s="1"/>
      <c r="L313" s="46"/>
      <c r="M313" s="46"/>
      <c r="N313" s="46"/>
      <c r="O313" s="46"/>
      <c r="P313" s="46"/>
      <c r="Q313" s="86"/>
      <c r="R313" s="86"/>
      <c r="S313" s="86"/>
      <c r="T313" s="86"/>
      <c r="U313" s="86"/>
      <c r="V313" s="86"/>
      <c r="W313" s="86"/>
      <c r="X313" s="86"/>
      <c r="Y313" s="86"/>
      <c r="Z313" s="86"/>
      <c r="AA313" s="86"/>
      <c r="AB313" s="86"/>
      <c r="AC313" s="86"/>
      <c r="AD313" s="86"/>
      <c r="AE313" s="86"/>
      <c r="AF313" s="86"/>
      <c r="AG313" s="86"/>
      <c r="AH313" s="86"/>
      <c r="AI313" s="86"/>
      <c r="AJ313" s="86"/>
      <c r="AK313" s="86"/>
      <c r="AL313" s="86"/>
      <c r="AM313" s="86"/>
      <c r="AN313" s="86"/>
      <c r="AO313" s="86"/>
      <c r="AP313" s="86"/>
      <c r="AQ313" s="86"/>
      <c r="AR313" s="86"/>
      <c r="AS313" s="86"/>
      <c r="AT313" s="86"/>
      <c r="AU313" s="86"/>
      <c r="AV313" s="86"/>
      <c r="AW313" s="86"/>
      <c r="AX313" s="86"/>
      <c r="AY313" s="86"/>
      <c r="AZ313" s="86"/>
      <c r="BA313" s="86"/>
      <c r="BB313" s="86"/>
    </row>
    <row r="314" spans="1:54" ht="14.65" customHeight="1" x14ac:dyDescent="0.25">
      <c r="A314" s="14"/>
      <c r="B314" s="127" t="s">
        <v>122</v>
      </c>
      <c r="C314" s="128"/>
      <c r="D314" s="129"/>
      <c r="E314" s="109" t="s">
        <v>47</v>
      </c>
      <c r="F314" s="123"/>
      <c r="G314" s="261">
        <v>6</v>
      </c>
      <c r="H314" s="127" t="str">
        <f>IF(F314="Oui","Si oui, précisez","")</f>
        <v/>
      </c>
      <c r="I314" s="128"/>
      <c r="J314" s="129"/>
      <c r="K314" s="109" t="str">
        <f>IF(F314="Oui","Précisez","")</f>
        <v/>
      </c>
      <c r="L314" s="110"/>
      <c r="M314" s="111"/>
      <c r="N314" s="111"/>
      <c r="O314" s="111"/>
      <c r="P314" s="112"/>
    </row>
    <row r="315" spans="1:54" x14ac:dyDescent="0.25">
      <c r="A315" s="14"/>
      <c r="B315" s="130"/>
      <c r="C315" s="131"/>
      <c r="D315" s="132"/>
      <c r="E315" s="109"/>
      <c r="F315" s="124"/>
      <c r="G315" s="261"/>
      <c r="H315" s="130"/>
      <c r="I315" s="131"/>
      <c r="J315" s="132"/>
      <c r="K315" s="109"/>
      <c r="L315" s="113"/>
      <c r="M315" s="114"/>
      <c r="N315" s="114"/>
      <c r="O315" s="114"/>
      <c r="P315" s="115"/>
    </row>
    <row r="316" spans="1:54" x14ac:dyDescent="0.25">
      <c r="A316" s="14"/>
      <c r="B316" s="133"/>
      <c r="C316" s="134"/>
      <c r="D316" s="135"/>
      <c r="E316" s="109"/>
      <c r="F316" s="125"/>
      <c r="G316" s="261"/>
      <c r="H316" s="133"/>
      <c r="I316" s="134"/>
      <c r="J316" s="135"/>
      <c r="K316" s="109"/>
      <c r="L316" s="206"/>
      <c r="M316" s="116"/>
      <c r="N316" s="116"/>
      <c r="O316" s="116"/>
      <c r="P316" s="117"/>
    </row>
    <row r="317" spans="1:54" s="49" customFormat="1" ht="6.4" customHeight="1" x14ac:dyDescent="0.25">
      <c r="A317" s="14"/>
      <c r="B317" s="1"/>
      <c r="C317" s="1"/>
      <c r="D317" s="1"/>
      <c r="E317" s="1"/>
      <c r="F317" s="1"/>
      <c r="G317" s="1"/>
      <c r="H317" s="35"/>
      <c r="I317" s="35"/>
      <c r="J317" s="35"/>
      <c r="K317" s="1"/>
      <c r="L317" s="46"/>
      <c r="M317" s="46"/>
      <c r="N317" s="46"/>
      <c r="O317" s="46"/>
      <c r="P317" s="46"/>
      <c r="Q317" s="86"/>
      <c r="R317" s="86"/>
      <c r="S317" s="86"/>
      <c r="T317" s="86"/>
      <c r="U317" s="86"/>
      <c r="V317" s="86"/>
      <c r="W317" s="86"/>
      <c r="X317" s="86"/>
      <c r="Y317" s="86"/>
      <c r="Z317" s="86"/>
      <c r="AA317" s="86"/>
      <c r="AB317" s="86"/>
      <c r="AC317" s="86"/>
      <c r="AD317" s="86"/>
      <c r="AE317" s="86"/>
      <c r="AF317" s="86"/>
      <c r="AG317" s="86"/>
      <c r="AH317" s="86"/>
      <c r="AI317" s="86"/>
      <c r="AJ317" s="86"/>
      <c r="AK317" s="86"/>
      <c r="AL317" s="86"/>
      <c r="AM317" s="86"/>
      <c r="AN317" s="86"/>
      <c r="AO317" s="86"/>
      <c r="AP317" s="86"/>
      <c r="AQ317" s="86"/>
      <c r="AR317" s="86"/>
      <c r="AS317" s="86"/>
      <c r="AT317" s="86"/>
      <c r="AU317" s="86"/>
      <c r="AV317" s="86"/>
      <c r="AW317" s="86"/>
      <c r="AX317" s="86"/>
      <c r="AY317" s="86"/>
      <c r="AZ317" s="86"/>
      <c r="BA317" s="86"/>
      <c r="BB317" s="86"/>
    </row>
    <row r="318" spans="1:54" ht="14.65" customHeight="1" x14ac:dyDescent="0.25">
      <c r="A318" s="14"/>
      <c r="B318" s="127" t="s">
        <v>112</v>
      </c>
      <c r="C318" s="128"/>
      <c r="D318" s="129"/>
      <c r="E318" s="109" t="s">
        <v>47</v>
      </c>
      <c r="F318" s="123"/>
      <c r="G318" s="261">
        <v>6</v>
      </c>
      <c r="H318" s="127" t="str">
        <f>IF(F318="Oui","Si oui, précisez lesquelles","")</f>
        <v/>
      </c>
      <c r="I318" s="128"/>
      <c r="J318" s="129"/>
      <c r="K318" s="109" t="str">
        <f>IF(F318="Oui","Précisez","")</f>
        <v/>
      </c>
      <c r="L318" s="110"/>
      <c r="M318" s="111"/>
      <c r="N318" s="111"/>
      <c r="O318" s="111"/>
      <c r="P318" s="112"/>
    </row>
    <row r="319" spans="1:54" x14ac:dyDescent="0.25">
      <c r="A319" s="14"/>
      <c r="B319" s="130"/>
      <c r="C319" s="131"/>
      <c r="D319" s="132"/>
      <c r="E319" s="109"/>
      <c r="F319" s="124"/>
      <c r="G319" s="261"/>
      <c r="H319" s="130"/>
      <c r="I319" s="131"/>
      <c r="J319" s="132"/>
      <c r="K319" s="109"/>
      <c r="L319" s="113"/>
      <c r="M319" s="114"/>
      <c r="N319" s="114"/>
      <c r="O319" s="114"/>
      <c r="P319" s="115"/>
    </row>
    <row r="320" spans="1:54" ht="64.900000000000006" customHeight="1" x14ac:dyDescent="0.25">
      <c r="A320" s="14"/>
      <c r="B320" s="133"/>
      <c r="C320" s="134"/>
      <c r="D320" s="135"/>
      <c r="E320" s="109"/>
      <c r="F320" s="125"/>
      <c r="G320" s="261"/>
      <c r="H320" s="133"/>
      <c r="I320" s="134"/>
      <c r="J320" s="135"/>
      <c r="K320" s="109"/>
      <c r="L320" s="206"/>
      <c r="M320" s="116"/>
      <c r="N320" s="116"/>
      <c r="O320" s="116"/>
      <c r="P320" s="117"/>
    </row>
    <row r="321" spans="1:54" ht="6" customHeight="1" x14ac:dyDescent="0.25">
      <c r="A321" s="14"/>
      <c r="B321" s="1"/>
      <c r="C321" s="1"/>
      <c r="D321" s="1"/>
      <c r="E321" s="1"/>
      <c r="F321" s="1"/>
      <c r="G321" s="1"/>
      <c r="H321" s="1"/>
      <c r="I321" s="1"/>
      <c r="J321" s="1"/>
      <c r="K321" s="1"/>
      <c r="L321" s="46"/>
      <c r="M321" s="46"/>
      <c r="N321" s="46"/>
      <c r="O321" s="46"/>
      <c r="P321" s="46"/>
    </row>
    <row r="322" spans="1:54" ht="14.65" customHeight="1" x14ac:dyDescent="0.25">
      <c r="A322" s="14"/>
      <c r="B322" s="127" t="s">
        <v>113</v>
      </c>
      <c r="C322" s="128"/>
      <c r="D322" s="129"/>
      <c r="E322" s="109" t="s">
        <v>47</v>
      </c>
      <c r="F322" s="123"/>
      <c r="G322" s="261">
        <v>6</v>
      </c>
      <c r="H322" s="127" t="str">
        <f>IF(F322="Oui","Si oui, précisez lesquelles","")</f>
        <v/>
      </c>
      <c r="I322" s="128"/>
      <c r="J322" s="129"/>
      <c r="K322" s="109" t="str">
        <f>IF(F322="Oui","Précisez","")</f>
        <v/>
      </c>
      <c r="L322" s="110"/>
      <c r="M322" s="111"/>
      <c r="N322" s="111"/>
      <c r="O322" s="111"/>
      <c r="P322" s="112"/>
    </row>
    <row r="323" spans="1:54" x14ac:dyDescent="0.25">
      <c r="A323" s="14"/>
      <c r="B323" s="130"/>
      <c r="C323" s="131"/>
      <c r="D323" s="132"/>
      <c r="E323" s="109"/>
      <c r="F323" s="124"/>
      <c r="G323" s="261"/>
      <c r="H323" s="130"/>
      <c r="I323" s="131"/>
      <c r="J323" s="132"/>
      <c r="K323" s="109"/>
      <c r="L323" s="113"/>
      <c r="M323" s="114"/>
      <c r="N323" s="114"/>
      <c r="O323" s="114"/>
      <c r="P323" s="115"/>
    </row>
    <row r="324" spans="1:54" x14ac:dyDescent="0.25">
      <c r="A324" s="14"/>
      <c r="B324" s="133"/>
      <c r="C324" s="134"/>
      <c r="D324" s="135"/>
      <c r="E324" s="109"/>
      <c r="F324" s="125"/>
      <c r="G324" s="261"/>
      <c r="H324" s="133"/>
      <c r="I324" s="134"/>
      <c r="J324" s="135"/>
      <c r="K324" s="109"/>
      <c r="L324" s="206"/>
      <c r="M324" s="116"/>
      <c r="N324" s="116"/>
      <c r="O324" s="116"/>
      <c r="P324" s="117"/>
    </row>
    <row r="325" spans="1:54" s="49" customFormat="1" ht="6.4" customHeight="1" x14ac:dyDescent="0.25">
      <c r="A325" s="14"/>
      <c r="B325" s="1"/>
      <c r="C325" s="1"/>
      <c r="D325" s="1"/>
      <c r="E325" s="1"/>
      <c r="F325" s="1"/>
      <c r="G325" s="1"/>
      <c r="H325" s="35"/>
      <c r="I325" s="35"/>
      <c r="J325" s="35"/>
      <c r="K325" s="1"/>
      <c r="L325" s="46"/>
      <c r="M325" s="46"/>
      <c r="N325" s="46"/>
      <c r="O325" s="46"/>
      <c r="P325" s="46"/>
      <c r="Q325" s="86"/>
      <c r="R325" s="86"/>
      <c r="S325" s="86"/>
      <c r="T325" s="86"/>
      <c r="U325" s="86"/>
      <c r="V325" s="86"/>
      <c r="W325" s="86"/>
      <c r="X325" s="86"/>
      <c r="Y325" s="86"/>
      <c r="Z325" s="86"/>
      <c r="AA325" s="86"/>
      <c r="AB325" s="86"/>
      <c r="AC325" s="86"/>
      <c r="AD325" s="86"/>
      <c r="AE325" s="86"/>
      <c r="AF325" s="86"/>
      <c r="AG325" s="86"/>
      <c r="AH325" s="86"/>
      <c r="AI325" s="86"/>
      <c r="AJ325" s="86"/>
      <c r="AK325" s="86"/>
      <c r="AL325" s="86"/>
      <c r="AM325" s="86"/>
      <c r="AN325" s="86"/>
      <c r="AO325" s="86"/>
      <c r="AP325" s="86"/>
      <c r="AQ325" s="86"/>
      <c r="AR325" s="86"/>
      <c r="AS325" s="86"/>
      <c r="AT325" s="86"/>
      <c r="AU325" s="86"/>
      <c r="AV325" s="86"/>
      <c r="AW325" s="86"/>
      <c r="AX325" s="86"/>
      <c r="AY325" s="86"/>
      <c r="AZ325" s="86"/>
      <c r="BA325" s="86"/>
      <c r="BB325" s="86"/>
    </row>
    <row r="326" spans="1:54" ht="14.65" customHeight="1" x14ac:dyDescent="0.25">
      <c r="A326" s="14"/>
      <c r="B326" s="127" t="s">
        <v>116</v>
      </c>
      <c r="C326" s="128"/>
      <c r="D326" s="129"/>
      <c r="E326" s="109" t="s">
        <v>47</v>
      </c>
      <c r="F326" s="123"/>
      <c r="G326" s="261">
        <v>6</v>
      </c>
      <c r="H326" s="127" t="str">
        <f>IF(F326="Oui","Si oui, précisez","")</f>
        <v/>
      </c>
      <c r="I326" s="128"/>
      <c r="J326" s="129"/>
      <c r="K326" s="109" t="str">
        <f>IF(F326="Oui","Précisez","")</f>
        <v/>
      </c>
      <c r="L326" s="110"/>
      <c r="M326" s="111"/>
      <c r="N326" s="111"/>
      <c r="O326" s="111"/>
      <c r="P326" s="112"/>
    </row>
    <row r="327" spans="1:54" x14ac:dyDescent="0.25">
      <c r="A327" s="14"/>
      <c r="B327" s="130"/>
      <c r="C327" s="131"/>
      <c r="D327" s="132"/>
      <c r="E327" s="109"/>
      <c r="F327" s="124"/>
      <c r="G327" s="261"/>
      <c r="H327" s="130"/>
      <c r="I327" s="131"/>
      <c r="J327" s="132"/>
      <c r="K327" s="109"/>
      <c r="L327" s="113"/>
      <c r="M327" s="114"/>
      <c r="N327" s="114"/>
      <c r="O327" s="114"/>
      <c r="P327" s="115"/>
    </row>
    <row r="328" spans="1:54" x14ac:dyDescent="0.25">
      <c r="A328" s="14"/>
      <c r="B328" s="133"/>
      <c r="C328" s="134"/>
      <c r="D328" s="135"/>
      <c r="E328" s="109"/>
      <c r="F328" s="125"/>
      <c r="G328" s="261"/>
      <c r="H328" s="133"/>
      <c r="I328" s="134"/>
      <c r="J328" s="135"/>
      <c r="K328" s="109"/>
      <c r="L328" s="206"/>
      <c r="M328" s="116"/>
      <c r="N328" s="116"/>
      <c r="O328" s="116"/>
      <c r="P328" s="117"/>
    </row>
    <row r="329" spans="1:54" s="49" customFormat="1" ht="6.4" customHeight="1" x14ac:dyDescent="0.25">
      <c r="A329" s="14"/>
      <c r="B329" s="1"/>
      <c r="C329" s="1"/>
      <c r="D329" s="1"/>
      <c r="E329" s="1"/>
      <c r="F329" s="1"/>
      <c r="G329" s="1"/>
      <c r="H329" s="35"/>
      <c r="I329" s="35"/>
      <c r="J329" s="35"/>
      <c r="K329" s="1"/>
      <c r="L329" s="46"/>
      <c r="M329" s="46"/>
      <c r="N329" s="46"/>
      <c r="O329" s="46"/>
      <c r="P329" s="46"/>
      <c r="Q329" s="86"/>
      <c r="R329" s="86"/>
      <c r="S329" s="86"/>
      <c r="T329" s="86"/>
      <c r="U329" s="86"/>
      <c r="V329" s="86"/>
      <c r="W329" s="86"/>
      <c r="X329" s="86"/>
      <c r="Y329" s="86"/>
      <c r="Z329" s="86"/>
      <c r="AA329" s="86"/>
      <c r="AB329" s="86"/>
      <c r="AC329" s="86"/>
      <c r="AD329" s="86"/>
      <c r="AE329" s="86"/>
      <c r="AF329" s="86"/>
      <c r="AG329" s="86"/>
      <c r="AH329" s="86"/>
      <c r="AI329" s="86"/>
      <c r="AJ329" s="86"/>
      <c r="AK329" s="86"/>
      <c r="AL329" s="86"/>
      <c r="AM329" s="86"/>
      <c r="AN329" s="86"/>
      <c r="AO329" s="86"/>
      <c r="AP329" s="86"/>
      <c r="AQ329" s="86"/>
      <c r="AR329" s="86"/>
      <c r="AS329" s="86"/>
      <c r="AT329" s="86"/>
      <c r="AU329" s="86"/>
      <c r="AV329" s="86"/>
      <c r="AW329" s="86"/>
      <c r="AX329" s="86"/>
      <c r="AY329" s="86"/>
      <c r="AZ329" s="86"/>
      <c r="BA329" s="86"/>
      <c r="BB329" s="86"/>
    </row>
    <row r="330" spans="1:54" ht="14.65" customHeight="1" x14ac:dyDescent="0.25">
      <c r="A330" s="14"/>
      <c r="B330" s="127" t="s">
        <v>118</v>
      </c>
      <c r="C330" s="128"/>
      <c r="D330" s="129"/>
      <c r="E330" s="109" t="s">
        <v>47</v>
      </c>
      <c r="F330" s="123"/>
      <c r="G330" s="261">
        <v>6</v>
      </c>
      <c r="H330" s="127" t="str">
        <f>IF(F330="Oui","Si oui, précisez lesquelles","")</f>
        <v/>
      </c>
      <c r="I330" s="128"/>
      <c r="J330" s="129"/>
      <c r="K330" s="109" t="str">
        <f>IF(F330="Oui","Précisez","")</f>
        <v/>
      </c>
      <c r="L330" s="110"/>
      <c r="M330" s="111"/>
      <c r="N330" s="111"/>
      <c r="O330" s="111"/>
      <c r="P330" s="112"/>
    </row>
    <row r="331" spans="1:54" x14ac:dyDescent="0.25">
      <c r="A331" s="14"/>
      <c r="B331" s="130"/>
      <c r="C331" s="131"/>
      <c r="D331" s="132"/>
      <c r="E331" s="109"/>
      <c r="F331" s="124"/>
      <c r="G331" s="261"/>
      <c r="H331" s="130"/>
      <c r="I331" s="131"/>
      <c r="J331" s="132"/>
      <c r="K331" s="109"/>
      <c r="L331" s="113"/>
      <c r="M331" s="114"/>
      <c r="N331" s="114"/>
      <c r="O331" s="114"/>
      <c r="P331" s="115"/>
    </row>
    <row r="332" spans="1:54" x14ac:dyDescent="0.25">
      <c r="A332" s="14"/>
      <c r="B332" s="133"/>
      <c r="C332" s="134"/>
      <c r="D332" s="135"/>
      <c r="E332" s="109"/>
      <c r="F332" s="125"/>
      <c r="G332" s="261"/>
      <c r="H332" s="133"/>
      <c r="I332" s="134"/>
      <c r="J332" s="135"/>
      <c r="K332" s="109"/>
      <c r="L332" s="206"/>
      <c r="M332" s="116"/>
      <c r="N332" s="116"/>
      <c r="O332" s="116"/>
      <c r="P332" s="117"/>
    </row>
    <row r="333" spans="1:54" x14ac:dyDescent="0.25">
      <c r="A333" s="14"/>
      <c r="B333" s="1"/>
      <c r="C333" s="1"/>
      <c r="D333" s="1"/>
      <c r="E333" s="1"/>
      <c r="F333" s="1"/>
      <c r="G333" s="1"/>
      <c r="H333" s="1"/>
      <c r="I333" s="1"/>
      <c r="J333" s="1"/>
      <c r="K333" s="1"/>
      <c r="L333" s="1"/>
      <c r="M333" s="1"/>
      <c r="N333" s="1"/>
      <c r="O333" s="1"/>
      <c r="P333" s="1"/>
    </row>
    <row r="334" spans="1:54" ht="15.4" customHeight="1" x14ac:dyDescent="0.25">
      <c r="A334" s="19" t="s">
        <v>44</v>
      </c>
      <c r="B334" s="30" t="s">
        <v>115</v>
      </c>
      <c r="C334" s="21"/>
      <c r="D334" s="21"/>
      <c r="E334" s="21"/>
      <c r="F334" s="21"/>
      <c r="G334" s="21"/>
      <c r="H334" s="21"/>
      <c r="I334" s="21"/>
      <c r="J334" s="21"/>
      <c r="K334" s="21"/>
      <c r="L334" s="21"/>
      <c r="M334" s="21"/>
      <c r="N334" s="21"/>
      <c r="O334" s="21"/>
      <c r="P334" s="21"/>
    </row>
    <row r="335" spans="1:54" ht="6" customHeight="1" x14ac:dyDescent="0.25">
      <c r="A335" s="14"/>
      <c r="B335" s="1"/>
      <c r="C335" s="1"/>
      <c r="D335" s="1"/>
      <c r="E335" s="1"/>
      <c r="F335" s="1"/>
      <c r="G335" s="1"/>
      <c r="H335" s="1"/>
      <c r="I335" s="1"/>
      <c r="J335" s="1"/>
      <c r="K335" s="1"/>
      <c r="L335" s="46"/>
      <c r="M335" s="46"/>
      <c r="N335" s="46"/>
      <c r="O335" s="46"/>
      <c r="P335" s="46"/>
    </row>
    <row r="336" spans="1:54" ht="14.65" customHeight="1" x14ac:dyDescent="0.25">
      <c r="A336" s="14"/>
      <c r="B336" s="127" t="s">
        <v>121</v>
      </c>
      <c r="C336" s="128"/>
      <c r="D336" s="129"/>
      <c r="E336" s="109" t="s">
        <v>47</v>
      </c>
      <c r="F336" s="123"/>
      <c r="G336" s="261">
        <v>6</v>
      </c>
      <c r="H336" s="127" t="str">
        <f>IF(F336="Oui","Si oui, précisez lesquelles","")</f>
        <v/>
      </c>
      <c r="I336" s="128"/>
      <c r="J336" s="129"/>
      <c r="K336" s="109" t="str">
        <f>IF(F336="Oui","Précisez","")</f>
        <v/>
      </c>
      <c r="L336" s="110"/>
      <c r="M336" s="111"/>
      <c r="N336" s="111"/>
      <c r="O336" s="111"/>
      <c r="P336" s="112"/>
    </row>
    <row r="337" spans="1:54" x14ac:dyDescent="0.25">
      <c r="A337" s="14"/>
      <c r="B337" s="130"/>
      <c r="C337" s="131"/>
      <c r="D337" s="132"/>
      <c r="E337" s="109"/>
      <c r="F337" s="124"/>
      <c r="G337" s="261"/>
      <c r="H337" s="130"/>
      <c r="I337" s="131"/>
      <c r="J337" s="132"/>
      <c r="K337" s="109"/>
      <c r="L337" s="113"/>
      <c r="M337" s="114"/>
      <c r="N337" s="114"/>
      <c r="O337" s="114"/>
      <c r="P337" s="115"/>
    </row>
    <row r="338" spans="1:54" x14ac:dyDescent="0.25">
      <c r="A338" s="14"/>
      <c r="B338" s="133"/>
      <c r="C338" s="134"/>
      <c r="D338" s="135"/>
      <c r="E338" s="109"/>
      <c r="F338" s="125"/>
      <c r="G338" s="261"/>
      <c r="H338" s="133"/>
      <c r="I338" s="134"/>
      <c r="J338" s="135"/>
      <c r="K338" s="109"/>
      <c r="L338" s="206"/>
      <c r="M338" s="116"/>
      <c r="N338" s="116"/>
      <c r="O338" s="116"/>
      <c r="P338" s="117"/>
    </row>
    <row r="339" spans="1:54" s="49" customFormat="1" ht="6.4" customHeight="1" x14ac:dyDescent="0.25">
      <c r="A339" s="14"/>
      <c r="B339" s="1"/>
      <c r="C339" s="1"/>
      <c r="D339" s="1"/>
      <c r="E339" s="1"/>
      <c r="F339" s="1"/>
      <c r="G339" s="1"/>
      <c r="H339" s="35"/>
      <c r="I339" s="35"/>
      <c r="J339" s="35"/>
      <c r="K339" s="1"/>
      <c r="L339" s="46"/>
      <c r="M339" s="46"/>
      <c r="N339" s="46"/>
      <c r="O339" s="46"/>
      <c r="P339" s="46"/>
      <c r="Q339" s="86"/>
      <c r="R339" s="86"/>
      <c r="S339" s="86"/>
      <c r="T339" s="86"/>
      <c r="U339" s="86"/>
      <c r="V339" s="86"/>
      <c r="W339" s="86"/>
      <c r="X339" s="86"/>
      <c r="Y339" s="86"/>
      <c r="Z339" s="86"/>
      <c r="AA339" s="86"/>
      <c r="AB339" s="86"/>
      <c r="AC339" s="86"/>
      <c r="AD339" s="86"/>
      <c r="AE339" s="86"/>
      <c r="AF339" s="86"/>
      <c r="AG339" s="86"/>
      <c r="AH339" s="86"/>
      <c r="AI339" s="86"/>
      <c r="AJ339" s="86"/>
      <c r="AK339" s="86"/>
      <c r="AL339" s="86"/>
      <c r="AM339" s="86"/>
      <c r="AN339" s="86"/>
      <c r="AO339" s="86"/>
      <c r="AP339" s="86"/>
      <c r="AQ339" s="86"/>
      <c r="AR339" s="86"/>
      <c r="AS339" s="86"/>
      <c r="AT339" s="86"/>
      <c r="AU339" s="86"/>
      <c r="AV339" s="86"/>
      <c r="AW339" s="86"/>
      <c r="AX339" s="86"/>
      <c r="AY339" s="86"/>
      <c r="AZ339" s="86"/>
      <c r="BA339" s="86"/>
      <c r="BB339" s="86"/>
    </row>
    <row r="340" spans="1:54" ht="14.65" customHeight="1" x14ac:dyDescent="0.25">
      <c r="A340" s="14"/>
      <c r="B340" s="127" t="s">
        <v>120</v>
      </c>
      <c r="C340" s="128"/>
      <c r="D340" s="129"/>
      <c r="E340" s="109" t="s">
        <v>47</v>
      </c>
      <c r="F340" s="123"/>
      <c r="G340" s="261">
        <v>6</v>
      </c>
      <c r="H340" s="127" t="str">
        <f>IF(F340="Oui","Si oui, précisez lesquelles","")</f>
        <v/>
      </c>
      <c r="I340" s="128"/>
      <c r="J340" s="129"/>
      <c r="K340" s="109" t="str">
        <f>IF(F340="Oui","Précisez","")</f>
        <v/>
      </c>
      <c r="L340" s="110"/>
      <c r="M340" s="111"/>
      <c r="N340" s="111"/>
      <c r="O340" s="111"/>
      <c r="P340" s="112"/>
    </row>
    <row r="341" spans="1:54" x14ac:dyDescent="0.25">
      <c r="A341" s="14"/>
      <c r="B341" s="130"/>
      <c r="C341" s="131"/>
      <c r="D341" s="132"/>
      <c r="E341" s="109"/>
      <c r="F341" s="124"/>
      <c r="G341" s="261"/>
      <c r="H341" s="130"/>
      <c r="I341" s="131"/>
      <c r="J341" s="132"/>
      <c r="K341" s="109"/>
      <c r="L341" s="113"/>
      <c r="M341" s="114"/>
      <c r="N341" s="114"/>
      <c r="O341" s="114"/>
      <c r="P341" s="115"/>
    </row>
    <row r="342" spans="1:54" x14ac:dyDescent="0.25">
      <c r="A342" s="14"/>
      <c r="B342" s="133"/>
      <c r="C342" s="134"/>
      <c r="D342" s="135"/>
      <c r="E342" s="109"/>
      <c r="F342" s="125"/>
      <c r="G342" s="261"/>
      <c r="H342" s="133"/>
      <c r="I342" s="134"/>
      <c r="J342" s="135"/>
      <c r="K342" s="109"/>
      <c r="L342" s="206"/>
      <c r="M342" s="116"/>
      <c r="N342" s="116"/>
      <c r="O342" s="116"/>
      <c r="P342" s="117"/>
    </row>
    <row r="343" spans="1:54" s="49" customFormat="1" ht="6.4" customHeight="1" x14ac:dyDescent="0.25">
      <c r="A343" s="14"/>
      <c r="B343" s="1"/>
      <c r="C343" s="1"/>
      <c r="D343" s="1"/>
      <c r="E343" s="1"/>
      <c r="F343" s="1"/>
      <c r="G343" s="1"/>
      <c r="H343" s="35"/>
      <c r="I343" s="35"/>
      <c r="J343" s="35"/>
      <c r="K343" s="1"/>
      <c r="L343" s="46"/>
      <c r="M343" s="46"/>
      <c r="N343" s="46"/>
      <c r="O343" s="46"/>
      <c r="P343" s="46"/>
      <c r="Q343" s="86"/>
      <c r="R343" s="86"/>
      <c r="S343" s="86"/>
      <c r="T343" s="86"/>
      <c r="U343" s="86"/>
      <c r="V343" s="86"/>
      <c r="W343" s="86"/>
      <c r="X343" s="86"/>
      <c r="Y343" s="86"/>
      <c r="Z343" s="86"/>
      <c r="AA343" s="86"/>
      <c r="AB343" s="86"/>
      <c r="AC343" s="86"/>
      <c r="AD343" s="86"/>
      <c r="AE343" s="86"/>
      <c r="AF343" s="86"/>
      <c r="AG343" s="86"/>
      <c r="AH343" s="86"/>
      <c r="AI343" s="86"/>
      <c r="AJ343" s="86"/>
      <c r="AK343" s="86"/>
      <c r="AL343" s="86"/>
      <c r="AM343" s="86"/>
      <c r="AN343" s="86"/>
      <c r="AO343" s="86"/>
      <c r="AP343" s="86"/>
      <c r="AQ343" s="86"/>
      <c r="AR343" s="86"/>
      <c r="AS343" s="86"/>
      <c r="AT343" s="86"/>
      <c r="AU343" s="86"/>
      <c r="AV343" s="86"/>
      <c r="AW343" s="86"/>
      <c r="AX343" s="86"/>
      <c r="AY343" s="86"/>
      <c r="AZ343" s="86"/>
      <c r="BA343" s="86"/>
      <c r="BB343" s="86"/>
    </row>
    <row r="344" spans="1:54" ht="14.65" customHeight="1" x14ac:dyDescent="0.25">
      <c r="A344" s="14"/>
      <c r="B344" s="127" t="s">
        <v>119</v>
      </c>
      <c r="C344" s="128"/>
      <c r="D344" s="129"/>
      <c r="E344" s="109" t="s">
        <v>47</v>
      </c>
      <c r="F344" s="123"/>
      <c r="G344" s="261">
        <v>6</v>
      </c>
      <c r="H344" s="127" t="str">
        <f>IF(F344="Oui","Si oui, précisez lesquelles","")</f>
        <v/>
      </c>
      <c r="I344" s="128"/>
      <c r="J344" s="129"/>
      <c r="K344" s="109" t="str">
        <f>IF(F344="Oui","Précisez","")</f>
        <v/>
      </c>
      <c r="L344" s="110"/>
      <c r="M344" s="111"/>
      <c r="N344" s="111"/>
      <c r="O344" s="111"/>
      <c r="P344" s="112"/>
    </row>
    <row r="345" spans="1:54" x14ac:dyDescent="0.25">
      <c r="A345" s="14"/>
      <c r="B345" s="130"/>
      <c r="C345" s="131"/>
      <c r="D345" s="132"/>
      <c r="E345" s="109"/>
      <c r="F345" s="124"/>
      <c r="G345" s="261"/>
      <c r="H345" s="130"/>
      <c r="I345" s="131"/>
      <c r="J345" s="132"/>
      <c r="K345" s="109"/>
      <c r="L345" s="113"/>
      <c r="M345" s="114"/>
      <c r="N345" s="114"/>
      <c r="O345" s="114"/>
      <c r="P345" s="115"/>
    </row>
    <row r="346" spans="1:54" x14ac:dyDescent="0.25">
      <c r="A346" s="14"/>
      <c r="B346" s="133"/>
      <c r="C346" s="134"/>
      <c r="D346" s="135"/>
      <c r="E346" s="109"/>
      <c r="F346" s="125"/>
      <c r="G346" s="261"/>
      <c r="H346" s="133"/>
      <c r="I346" s="134"/>
      <c r="J346" s="135"/>
      <c r="K346" s="109"/>
      <c r="L346" s="206"/>
      <c r="M346" s="116"/>
      <c r="N346" s="116"/>
      <c r="O346" s="116"/>
      <c r="P346" s="117"/>
    </row>
    <row r="347" spans="1:54" s="49" customFormat="1" ht="6.4" customHeight="1" x14ac:dyDescent="0.25">
      <c r="A347" s="14"/>
      <c r="B347" s="1"/>
      <c r="C347" s="1"/>
      <c r="D347" s="1"/>
      <c r="E347" s="1"/>
      <c r="F347" s="1"/>
      <c r="G347" s="1"/>
      <c r="H347" s="35"/>
      <c r="I347" s="35"/>
      <c r="J347" s="35"/>
      <c r="K347" s="1"/>
      <c r="L347" s="46"/>
      <c r="M347" s="46"/>
      <c r="N347" s="46"/>
      <c r="O347" s="46"/>
      <c r="P347" s="46"/>
      <c r="Q347" s="86"/>
      <c r="R347" s="86"/>
      <c r="S347" s="86"/>
      <c r="T347" s="86"/>
      <c r="U347" s="86"/>
      <c r="V347" s="86"/>
      <c r="W347" s="86"/>
      <c r="X347" s="86"/>
      <c r="Y347" s="86"/>
      <c r="Z347" s="86"/>
      <c r="AA347" s="86"/>
      <c r="AB347" s="86"/>
      <c r="AC347" s="86"/>
      <c r="AD347" s="86"/>
      <c r="AE347" s="86"/>
      <c r="AF347" s="86"/>
      <c r="AG347" s="86"/>
      <c r="AH347" s="86"/>
      <c r="AI347" s="86"/>
      <c r="AJ347" s="86"/>
      <c r="AK347" s="86"/>
      <c r="AL347" s="86"/>
      <c r="AM347" s="86"/>
      <c r="AN347" s="86"/>
      <c r="AO347" s="86"/>
      <c r="AP347" s="86"/>
      <c r="AQ347" s="86"/>
      <c r="AR347" s="86"/>
      <c r="AS347" s="86"/>
      <c r="AT347" s="86"/>
      <c r="AU347" s="86"/>
      <c r="AV347" s="86"/>
      <c r="AW347" s="86"/>
      <c r="AX347" s="86"/>
      <c r="AY347" s="86"/>
      <c r="AZ347" s="86"/>
      <c r="BA347" s="86"/>
      <c r="BB347" s="86"/>
    </row>
    <row r="348" spans="1:54" ht="14.65" customHeight="1" x14ac:dyDescent="0.25">
      <c r="A348" s="14"/>
      <c r="B348" s="127" t="s">
        <v>117</v>
      </c>
      <c r="C348" s="128"/>
      <c r="D348" s="129"/>
      <c r="E348" s="109" t="s">
        <v>47</v>
      </c>
      <c r="F348" s="123"/>
      <c r="G348" s="261">
        <v>6</v>
      </c>
      <c r="H348" s="127" t="str">
        <f>IF(F348="Oui","Si oui, précisez lesquelles","")</f>
        <v/>
      </c>
      <c r="I348" s="128"/>
      <c r="J348" s="129"/>
      <c r="K348" s="109" t="str">
        <f>IF(F348="Oui","Précisez","")</f>
        <v/>
      </c>
      <c r="L348" s="110"/>
      <c r="M348" s="111"/>
      <c r="N348" s="111"/>
      <c r="O348" s="111"/>
      <c r="P348" s="112"/>
    </row>
    <row r="349" spans="1:54" x14ac:dyDescent="0.25">
      <c r="A349" s="14"/>
      <c r="B349" s="130"/>
      <c r="C349" s="131"/>
      <c r="D349" s="132"/>
      <c r="E349" s="109"/>
      <c r="F349" s="124"/>
      <c r="G349" s="261"/>
      <c r="H349" s="130"/>
      <c r="I349" s="131"/>
      <c r="J349" s="132"/>
      <c r="K349" s="109"/>
      <c r="L349" s="113"/>
      <c r="M349" s="114"/>
      <c r="N349" s="114"/>
      <c r="O349" s="114"/>
      <c r="P349" s="115"/>
    </row>
    <row r="350" spans="1:54" x14ac:dyDescent="0.25">
      <c r="A350" s="14"/>
      <c r="B350" s="133"/>
      <c r="C350" s="134"/>
      <c r="D350" s="135"/>
      <c r="E350" s="109"/>
      <c r="F350" s="125"/>
      <c r="G350" s="261"/>
      <c r="H350" s="133"/>
      <c r="I350" s="134"/>
      <c r="J350" s="135"/>
      <c r="K350" s="109"/>
      <c r="L350" s="206"/>
      <c r="M350" s="116"/>
      <c r="N350" s="116"/>
      <c r="O350" s="116"/>
      <c r="P350" s="117"/>
    </row>
    <row r="351" spans="1:54" s="49" customFormat="1" ht="6.4" customHeight="1" x14ac:dyDescent="0.25">
      <c r="A351" s="14"/>
      <c r="B351" s="1"/>
      <c r="C351" s="1"/>
      <c r="D351" s="1"/>
      <c r="E351" s="1"/>
      <c r="F351" s="1"/>
      <c r="G351" s="1"/>
      <c r="H351" s="35"/>
      <c r="I351" s="35"/>
      <c r="J351" s="35"/>
      <c r="K351" s="1"/>
      <c r="L351" s="46"/>
      <c r="M351" s="46"/>
      <c r="N351" s="46"/>
      <c r="O351" s="46"/>
      <c r="P351" s="46"/>
      <c r="Q351" s="86"/>
      <c r="R351" s="86"/>
      <c r="S351" s="86"/>
      <c r="T351" s="86"/>
      <c r="U351" s="86"/>
      <c r="V351" s="86"/>
      <c r="W351" s="86"/>
      <c r="X351" s="86"/>
      <c r="Y351" s="86"/>
      <c r="Z351" s="86"/>
      <c r="AA351" s="86"/>
      <c r="AB351" s="86"/>
      <c r="AC351" s="86"/>
      <c r="AD351" s="86"/>
      <c r="AE351" s="86"/>
      <c r="AF351" s="86"/>
      <c r="AG351" s="86"/>
      <c r="AH351" s="86"/>
      <c r="AI351" s="86"/>
      <c r="AJ351" s="86"/>
      <c r="AK351" s="86"/>
      <c r="AL351" s="86"/>
      <c r="AM351" s="86"/>
      <c r="AN351" s="86"/>
      <c r="AO351" s="86"/>
      <c r="AP351" s="86"/>
      <c r="AQ351" s="86"/>
      <c r="AR351" s="86"/>
      <c r="AS351" s="86"/>
      <c r="AT351" s="86"/>
      <c r="AU351" s="86"/>
      <c r="AV351" s="86"/>
      <c r="AW351" s="86"/>
      <c r="AX351" s="86"/>
      <c r="AY351" s="86"/>
      <c r="AZ351" s="86"/>
      <c r="BA351" s="86"/>
      <c r="BB351" s="86"/>
    </row>
    <row r="352" spans="1:54" ht="14.65" customHeight="1" x14ac:dyDescent="0.25">
      <c r="A352" s="14"/>
      <c r="B352" s="127" t="s">
        <v>118</v>
      </c>
      <c r="C352" s="128"/>
      <c r="D352" s="129"/>
      <c r="E352" s="109" t="s">
        <v>47</v>
      </c>
      <c r="F352" s="123"/>
      <c r="G352" s="261">
        <v>6</v>
      </c>
      <c r="H352" s="127" t="str">
        <f>IF(F352="Oui","Si oui, précisez lesquelles","")</f>
        <v/>
      </c>
      <c r="I352" s="128"/>
      <c r="J352" s="129"/>
      <c r="K352" s="109" t="str">
        <f>IF(F352="Oui","Précisez","")</f>
        <v/>
      </c>
      <c r="L352" s="110"/>
      <c r="M352" s="111"/>
      <c r="N352" s="111"/>
      <c r="O352" s="111"/>
      <c r="P352" s="112"/>
    </row>
    <row r="353" spans="1:54" x14ac:dyDescent="0.25">
      <c r="A353" s="14"/>
      <c r="B353" s="130"/>
      <c r="C353" s="131"/>
      <c r="D353" s="132"/>
      <c r="E353" s="109"/>
      <c r="F353" s="124"/>
      <c r="G353" s="261"/>
      <c r="H353" s="130"/>
      <c r="I353" s="131"/>
      <c r="J353" s="132"/>
      <c r="K353" s="109"/>
      <c r="L353" s="113"/>
      <c r="M353" s="114"/>
      <c r="N353" s="114"/>
      <c r="O353" s="114"/>
      <c r="P353" s="115"/>
    </row>
    <row r="354" spans="1:54" x14ac:dyDescent="0.25">
      <c r="A354" s="14"/>
      <c r="B354" s="133"/>
      <c r="C354" s="134"/>
      <c r="D354" s="135"/>
      <c r="E354" s="109"/>
      <c r="F354" s="125"/>
      <c r="G354" s="261"/>
      <c r="H354" s="133"/>
      <c r="I354" s="134"/>
      <c r="J354" s="135"/>
      <c r="K354" s="109"/>
      <c r="L354" s="206"/>
      <c r="M354" s="116"/>
      <c r="N354" s="116"/>
      <c r="O354" s="116"/>
      <c r="P354" s="117"/>
    </row>
    <row r="355" spans="1:54" x14ac:dyDescent="0.25">
      <c r="A355" s="14"/>
      <c r="B355" s="1"/>
      <c r="C355" s="1"/>
      <c r="D355" s="1"/>
      <c r="E355" s="1"/>
      <c r="F355" s="1"/>
      <c r="G355" s="1"/>
      <c r="H355" s="1"/>
      <c r="I355" s="1"/>
      <c r="J355" s="1"/>
      <c r="K355" s="1"/>
      <c r="L355" s="1"/>
      <c r="M355" s="1"/>
      <c r="N355" s="1"/>
      <c r="O355" s="1"/>
      <c r="P355" s="1"/>
    </row>
    <row r="356" spans="1:54" ht="15.4" customHeight="1" x14ac:dyDescent="0.25">
      <c r="A356" s="19" t="s">
        <v>44</v>
      </c>
      <c r="B356" s="30" t="s">
        <v>123</v>
      </c>
      <c r="C356" s="21"/>
      <c r="D356" s="21"/>
      <c r="E356" s="21"/>
      <c r="F356" s="21"/>
      <c r="G356" s="21"/>
      <c r="H356" s="21"/>
      <c r="I356" s="21"/>
      <c r="J356" s="21"/>
      <c r="K356" s="21"/>
      <c r="L356" s="21"/>
      <c r="M356" s="21"/>
      <c r="N356" s="21"/>
      <c r="O356" s="21"/>
      <c r="P356" s="21"/>
    </row>
    <row r="357" spans="1:54" ht="6" customHeight="1" x14ac:dyDescent="0.25">
      <c r="A357" s="14"/>
      <c r="B357" s="1"/>
      <c r="C357" s="1"/>
      <c r="D357" s="1"/>
      <c r="E357" s="1"/>
      <c r="F357" s="1"/>
      <c r="G357" s="1"/>
      <c r="H357" s="1"/>
      <c r="I357" s="1"/>
      <c r="J357" s="1"/>
      <c r="K357" s="1"/>
      <c r="L357" s="46"/>
      <c r="M357" s="46"/>
      <c r="N357" s="46"/>
      <c r="O357" s="46"/>
      <c r="P357" s="46"/>
    </row>
    <row r="358" spans="1:54" ht="14.65" customHeight="1" x14ac:dyDescent="0.25">
      <c r="A358" s="14"/>
      <c r="B358" s="127" t="s">
        <v>124</v>
      </c>
      <c r="C358" s="128"/>
      <c r="D358" s="129"/>
      <c r="E358" s="109" t="s">
        <v>47</v>
      </c>
      <c r="F358" s="123"/>
      <c r="G358" s="261">
        <v>6</v>
      </c>
      <c r="H358" s="127" t="str">
        <f>IF(F358="Oui","Si oui, précisez","")</f>
        <v/>
      </c>
      <c r="I358" s="128"/>
      <c r="J358" s="129"/>
      <c r="K358" s="109" t="str">
        <f>IF(F358="Oui","Précisez","")</f>
        <v/>
      </c>
      <c r="L358" s="110"/>
      <c r="M358" s="111"/>
      <c r="N358" s="111"/>
      <c r="O358" s="111"/>
      <c r="P358" s="112"/>
    </row>
    <row r="359" spans="1:54" x14ac:dyDescent="0.25">
      <c r="A359" s="14"/>
      <c r="B359" s="130"/>
      <c r="C359" s="131"/>
      <c r="D359" s="132"/>
      <c r="E359" s="109"/>
      <c r="F359" s="124"/>
      <c r="G359" s="261"/>
      <c r="H359" s="130"/>
      <c r="I359" s="131"/>
      <c r="J359" s="132"/>
      <c r="K359" s="109"/>
      <c r="L359" s="113"/>
      <c r="M359" s="114"/>
      <c r="N359" s="114"/>
      <c r="O359" s="114"/>
      <c r="P359" s="115"/>
    </row>
    <row r="360" spans="1:54" x14ac:dyDescent="0.25">
      <c r="A360" s="14"/>
      <c r="B360" s="133"/>
      <c r="C360" s="134"/>
      <c r="D360" s="135"/>
      <c r="E360" s="109"/>
      <c r="F360" s="125"/>
      <c r="G360" s="261"/>
      <c r="H360" s="133"/>
      <c r="I360" s="134"/>
      <c r="J360" s="135"/>
      <c r="K360" s="109"/>
      <c r="L360" s="206"/>
      <c r="M360" s="116"/>
      <c r="N360" s="116"/>
      <c r="O360" s="116"/>
      <c r="P360" s="117"/>
    </row>
    <row r="361" spans="1:54" s="49" customFormat="1" ht="6.4" customHeight="1" x14ac:dyDescent="0.25">
      <c r="A361" s="14"/>
      <c r="B361" s="1"/>
      <c r="C361" s="1"/>
      <c r="D361" s="1"/>
      <c r="E361" s="1"/>
      <c r="F361" s="1"/>
      <c r="G361" s="1"/>
      <c r="H361" s="35"/>
      <c r="I361" s="35"/>
      <c r="J361" s="35"/>
      <c r="K361" s="1"/>
      <c r="L361" s="46"/>
      <c r="M361" s="46"/>
      <c r="N361" s="46"/>
      <c r="O361" s="46"/>
      <c r="P361" s="46"/>
      <c r="Q361" s="86"/>
      <c r="R361" s="86"/>
      <c r="S361" s="86"/>
      <c r="T361" s="86"/>
      <c r="U361" s="86"/>
      <c r="V361" s="86"/>
      <c r="W361" s="86"/>
      <c r="X361" s="86"/>
      <c r="Y361" s="86"/>
      <c r="Z361" s="86"/>
      <c r="AA361" s="86"/>
      <c r="AB361" s="86"/>
      <c r="AC361" s="86"/>
      <c r="AD361" s="86"/>
      <c r="AE361" s="86"/>
      <c r="AF361" s="86"/>
      <c r="AG361" s="86"/>
      <c r="AH361" s="86"/>
      <c r="AI361" s="86"/>
      <c r="AJ361" s="86"/>
      <c r="AK361" s="86"/>
      <c r="AL361" s="86"/>
      <c r="AM361" s="86"/>
      <c r="AN361" s="86"/>
      <c r="AO361" s="86"/>
      <c r="AP361" s="86"/>
      <c r="AQ361" s="86"/>
      <c r="AR361" s="86"/>
      <c r="AS361" s="86"/>
      <c r="AT361" s="86"/>
      <c r="AU361" s="86"/>
      <c r="AV361" s="86"/>
      <c r="AW361" s="86"/>
      <c r="AX361" s="86"/>
      <c r="AY361" s="86"/>
      <c r="AZ361" s="86"/>
      <c r="BA361" s="86"/>
      <c r="BB361" s="86"/>
    </row>
    <row r="362" spans="1:54" ht="14.65" customHeight="1" x14ac:dyDescent="0.25">
      <c r="A362" s="14"/>
      <c r="B362" s="127" t="s">
        <v>136</v>
      </c>
      <c r="C362" s="128"/>
      <c r="D362" s="129"/>
      <c r="E362" s="109" t="s">
        <v>47</v>
      </c>
      <c r="F362" s="123"/>
      <c r="G362" s="261">
        <v>6</v>
      </c>
      <c r="H362" s="127" t="str">
        <f>IF(F362="Oui","Si oui, précisez lesquelles","")</f>
        <v/>
      </c>
      <c r="I362" s="128"/>
      <c r="J362" s="129"/>
      <c r="K362" s="109" t="str">
        <f>IF(F362="Oui","Précisez","")</f>
        <v/>
      </c>
      <c r="L362" s="110"/>
      <c r="M362" s="111"/>
      <c r="N362" s="111"/>
      <c r="O362" s="111"/>
      <c r="P362" s="112"/>
    </row>
    <row r="363" spans="1:54" x14ac:dyDescent="0.25">
      <c r="A363" s="14"/>
      <c r="B363" s="130"/>
      <c r="C363" s="131"/>
      <c r="D363" s="132"/>
      <c r="E363" s="109"/>
      <c r="F363" s="124"/>
      <c r="G363" s="261"/>
      <c r="H363" s="130"/>
      <c r="I363" s="131"/>
      <c r="J363" s="132"/>
      <c r="K363" s="109"/>
      <c r="L363" s="113"/>
      <c r="M363" s="114"/>
      <c r="N363" s="114"/>
      <c r="O363" s="114"/>
      <c r="P363" s="115"/>
    </row>
    <row r="364" spans="1:54" ht="31.15" customHeight="1" x14ac:dyDescent="0.25">
      <c r="A364" s="14"/>
      <c r="B364" s="133"/>
      <c r="C364" s="134"/>
      <c r="D364" s="135"/>
      <c r="E364" s="109"/>
      <c r="F364" s="125"/>
      <c r="G364" s="261"/>
      <c r="H364" s="133"/>
      <c r="I364" s="134"/>
      <c r="J364" s="135"/>
      <c r="K364" s="109"/>
      <c r="L364" s="206"/>
      <c r="M364" s="116"/>
      <c r="N364" s="116"/>
      <c r="O364" s="116"/>
      <c r="P364" s="117"/>
    </row>
    <row r="365" spans="1:54" s="49" customFormat="1" ht="6.4" customHeight="1" x14ac:dyDescent="0.25">
      <c r="A365" s="14"/>
      <c r="B365" s="1"/>
      <c r="C365" s="1"/>
      <c r="D365" s="1"/>
      <c r="E365" s="1"/>
      <c r="F365" s="1"/>
      <c r="G365" s="1"/>
      <c r="H365" s="35"/>
      <c r="I365" s="35"/>
      <c r="J365" s="35"/>
      <c r="K365" s="1"/>
      <c r="L365" s="46"/>
      <c r="M365" s="46"/>
      <c r="N365" s="46"/>
      <c r="O365" s="46"/>
      <c r="P365" s="46"/>
      <c r="Q365" s="86"/>
      <c r="R365" s="86"/>
      <c r="S365" s="86"/>
      <c r="T365" s="86"/>
      <c r="U365" s="86"/>
      <c r="V365" s="86"/>
      <c r="W365" s="86"/>
      <c r="X365" s="86"/>
      <c r="Y365" s="86"/>
      <c r="Z365" s="86"/>
      <c r="AA365" s="86"/>
      <c r="AB365" s="86"/>
      <c r="AC365" s="86"/>
      <c r="AD365" s="86"/>
      <c r="AE365" s="86"/>
      <c r="AF365" s="86"/>
      <c r="AG365" s="86"/>
      <c r="AH365" s="86"/>
      <c r="AI365" s="86"/>
      <c r="AJ365" s="86"/>
      <c r="AK365" s="86"/>
      <c r="AL365" s="86"/>
      <c r="AM365" s="86"/>
      <c r="AN365" s="86"/>
      <c r="AO365" s="86"/>
      <c r="AP365" s="86"/>
      <c r="AQ365" s="86"/>
      <c r="AR365" s="86"/>
      <c r="AS365" s="86"/>
      <c r="AT365" s="86"/>
      <c r="AU365" s="86"/>
      <c r="AV365" s="86"/>
      <c r="AW365" s="86"/>
      <c r="AX365" s="86"/>
      <c r="AY365" s="86"/>
      <c r="AZ365" s="86"/>
      <c r="BA365" s="86"/>
      <c r="BB365" s="86"/>
    </row>
    <row r="366" spans="1:54" ht="14.65" customHeight="1" x14ac:dyDescent="0.25">
      <c r="A366" s="14"/>
      <c r="B366" s="127" t="s">
        <v>16</v>
      </c>
      <c r="C366" s="128"/>
      <c r="D366" s="129"/>
      <c r="E366" s="109" t="s">
        <v>47</v>
      </c>
      <c r="F366" s="123"/>
      <c r="G366" s="261">
        <v>6</v>
      </c>
      <c r="H366" s="127" t="str">
        <f>IF(F366="Oui","Si oui, précisez","")</f>
        <v/>
      </c>
      <c r="I366" s="128"/>
      <c r="J366" s="129"/>
      <c r="K366" s="109" t="str">
        <f>IF(F366="Oui","Précisez","")</f>
        <v/>
      </c>
      <c r="L366" s="110"/>
      <c r="M366" s="111"/>
      <c r="N366" s="111"/>
      <c r="O366" s="111"/>
      <c r="P366" s="112"/>
    </row>
    <row r="367" spans="1:54" x14ac:dyDescent="0.25">
      <c r="A367" s="14"/>
      <c r="B367" s="130"/>
      <c r="C367" s="131"/>
      <c r="D367" s="132"/>
      <c r="E367" s="109"/>
      <c r="F367" s="124"/>
      <c r="G367" s="261"/>
      <c r="H367" s="130"/>
      <c r="I367" s="131"/>
      <c r="J367" s="132"/>
      <c r="K367" s="109"/>
      <c r="L367" s="113"/>
      <c r="M367" s="114"/>
      <c r="N367" s="114"/>
      <c r="O367" s="114"/>
      <c r="P367" s="115"/>
    </row>
    <row r="368" spans="1:54" x14ac:dyDescent="0.25">
      <c r="A368" s="14"/>
      <c r="B368" s="133"/>
      <c r="C368" s="134"/>
      <c r="D368" s="135"/>
      <c r="E368" s="109"/>
      <c r="F368" s="125"/>
      <c r="G368" s="261"/>
      <c r="H368" s="133"/>
      <c r="I368" s="134"/>
      <c r="J368" s="135"/>
      <c r="K368" s="109"/>
      <c r="L368" s="206"/>
      <c r="M368" s="116"/>
      <c r="N368" s="116"/>
      <c r="O368" s="116"/>
      <c r="P368" s="117"/>
    </row>
    <row r="369" spans="1:54" s="49" customFormat="1" ht="6.4" customHeight="1" x14ac:dyDescent="0.25">
      <c r="A369" s="14"/>
      <c r="B369" s="1"/>
      <c r="C369" s="1"/>
      <c r="D369" s="1"/>
      <c r="E369" s="1"/>
      <c r="F369" s="1"/>
      <c r="G369" s="1"/>
      <c r="H369" s="35"/>
      <c r="I369" s="35"/>
      <c r="J369" s="35"/>
      <c r="K369" s="1"/>
      <c r="L369" s="46"/>
      <c r="M369" s="46"/>
      <c r="N369" s="46"/>
      <c r="O369" s="46"/>
      <c r="P369" s="46"/>
      <c r="Q369" s="86"/>
      <c r="R369" s="86"/>
      <c r="S369" s="86"/>
      <c r="T369" s="86"/>
      <c r="U369" s="86"/>
      <c r="V369" s="86"/>
      <c r="W369" s="86"/>
      <c r="X369" s="86"/>
      <c r="Y369" s="86"/>
      <c r="Z369" s="86"/>
      <c r="AA369" s="86"/>
      <c r="AB369" s="86"/>
      <c r="AC369" s="86"/>
      <c r="AD369" s="86"/>
      <c r="AE369" s="86"/>
      <c r="AF369" s="86"/>
      <c r="AG369" s="86"/>
      <c r="AH369" s="86"/>
      <c r="AI369" s="86"/>
      <c r="AJ369" s="86"/>
      <c r="AK369" s="86"/>
      <c r="AL369" s="86"/>
      <c r="AM369" s="86"/>
      <c r="AN369" s="86"/>
      <c r="AO369" s="86"/>
      <c r="AP369" s="86"/>
      <c r="AQ369" s="86"/>
      <c r="AR369" s="86"/>
      <c r="AS369" s="86"/>
      <c r="AT369" s="86"/>
      <c r="AU369" s="86"/>
      <c r="AV369" s="86"/>
      <c r="AW369" s="86"/>
      <c r="AX369" s="86"/>
      <c r="AY369" s="86"/>
      <c r="AZ369" s="86"/>
      <c r="BA369" s="86"/>
      <c r="BB369" s="86"/>
    </row>
    <row r="370" spans="1:54" ht="14.65" customHeight="1" x14ac:dyDescent="0.25">
      <c r="A370" s="14"/>
      <c r="B370" s="127" t="s">
        <v>118</v>
      </c>
      <c r="C370" s="128"/>
      <c r="D370" s="128"/>
      <c r="E370" s="146" t="s">
        <v>47</v>
      </c>
      <c r="F370" s="123"/>
      <c r="G370" s="261">
        <v>6</v>
      </c>
      <c r="H370" s="127" t="str">
        <f>IF(F370="Oui","Si oui, précisez lesquelles","")</f>
        <v/>
      </c>
      <c r="I370" s="128"/>
      <c r="J370" s="129"/>
      <c r="K370" s="109" t="str">
        <f>IF(F370="Oui","Précisez","")</f>
        <v/>
      </c>
      <c r="L370" s="110"/>
      <c r="M370" s="111"/>
      <c r="N370" s="111"/>
      <c r="O370" s="111"/>
      <c r="P370" s="112"/>
    </row>
    <row r="371" spans="1:54" x14ac:dyDescent="0.25">
      <c r="A371" s="14"/>
      <c r="B371" s="130"/>
      <c r="C371" s="131"/>
      <c r="D371" s="131"/>
      <c r="E371" s="146"/>
      <c r="F371" s="124"/>
      <c r="G371" s="261"/>
      <c r="H371" s="130"/>
      <c r="I371" s="131"/>
      <c r="J371" s="132"/>
      <c r="K371" s="109"/>
      <c r="L371" s="113"/>
      <c r="M371" s="114"/>
      <c r="N371" s="114"/>
      <c r="O371" s="114"/>
      <c r="P371" s="115"/>
    </row>
    <row r="372" spans="1:54" x14ac:dyDescent="0.25">
      <c r="A372" s="14"/>
      <c r="B372" s="133"/>
      <c r="C372" s="134"/>
      <c r="D372" s="134"/>
      <c r="E372" s="146"/>
      <c r="F372" s="125"/>
      <c r="G372" s="261"/>
      <c r="H372" s="133"/>
      <c r="I372" s="134"/>
      <c r="J372" s="135"/>
      <c r="K372" s="109"/>
      <c r="L372" s="206"/>
      <c r="M372" s="116"/>
      <c r="N372" s="116"/>
      <c r="O372" s="116"/>
      <c r="P372" s="117"/>
    </row>
    <row r="373" spans="1:54" x14ac:dyDescent="0.25">
      <c r="A373" s="14"/>
      <c r="B373" s="1"/>
      <c r="C373" s="1"/>
      <c r="D373" s="31"/>
      <c r="E373" s="1"/>
      <c r="F373" s="1"/>
      <c r="G373" s="1"/>
      <c r="H373" s="1"/>
      <c r="I373" s="1"/>
      <c r="J373" s="1"/>
      <c r="K373" s="1"/>
      <c r="L373" s="1"/>
      <c r="M373" s="1"/>
      <c r="N373" s="1"/>
      <c r="O373" s="1"/>
      <c r="P373" s="1"/>
    </row>
    <row r="374" spans="1:54" x14ac:dyDescent="0.25">
      <c r="A374" s="14"/>
      <c r="B374" s="1"/>
      <c r="C374" s="1"/>
      <c r="D374" s="31"/>
      <c r="E374" s="1"/>
      <c r="F374" s="1"/>
      <c r="G374" s="1"/>
      <c r="H374" s="1"/>
      <c r="I374" s="1"/>
      <c r="J374" s="1"/>
      <c r="K374" s="1"/>
      <c r="L374" s="1"/>
      <c r="M374" s="1"/>
      <c r="N374" s="1"/>
      <c r="O374" s="1"/>
      <c r="P374" s="1"/>
    </row>
    <row r="375" spans="1:54" ht="17.25" x14ac:dyDescent="0.3">
      <c r="A375" s="28"/>
      <c r="B375" s="29"/>
      <c r="C375" s="196" t="s">
        <v>125</v>
      </c>
      <c r="D375" s="196"/>
      <c r="E375" s="196"/>
      <c r="F375" s="196"/>
      <c r="G375" s="196"/>
      <c r="H375" s="196"/>
      <c r="I375" s="196"/>
      <c r="J375" s="196"/>
      <c r="K375" s="196"/>
      <c r="L375" s="196"/>
      <c r="M375" s="196"/>
      <c r="N375" s="196"/>
      <c r="O375" s="196"/>
      <c r="P375" s="196"/>
    </row>
    <row r="376" spans="1:54" ht="6" customHeight="1" x14ac:dyDescent="0.25">
      <c r="A376" s="14"/>
      <c r="B376" s="1"/>
      <c r="C376" s="1"/>
      <c r="D376" s="1"/>
      <c r="E376" s="1"/>
      <c r="F376" s="1"/>
      <c r="G376" s="1"/>
      <c r="H376" s="1"/>
      <c r="I376" s="1"/>
      <c r="J376" s="1"/>
      <c r="K376" s="1"/>
      <c r="L376" s="1"/>
      <c r="M376" s="1"/>
      <c r="N376" s="1"/>
      <c r="O376" s="1"/>
      <c r="P376" s="1"/>
    </row>
    <row r="377" spans="1:54" ht="15.4" customHeight="1" x14ac:dyDescent="0.25">
      <c r="A377" s="19" t="s">
        <v>44</v>
      </c>
      <c r="B377" s="50" t="s">
        <v>130</v>
      </c>
      <c r="C377" s="21"/>
      <c r="D377" s="21"/>
      <c r="E377" s="21"/>
      <c r="F377" s="21"/>
      <c r="G377" s="21"/>
      <c r="H377" s="21"/>
      <c r="I377" s="21"/>
      <c r="J377" s="21"/>
      <c r="K377" s="21"/>
      <c r="L377" s="21"/>
      <c r="M377" s="21"/>
      <c r="N377" s="21"/>
      <c r="O377" s="21"/>
      <c r="P377" s="21"/>
    </row>
    <row r="378" spans="1:54" ht="6" customHeight="1" x14ac:dyDescent="0.25">
      <c r="A378" s="14"/>
      <c r="B378" s="1"/>
      <c r="C378" s="1"/>
      <c r="D378" s="1"/>
      <c r="E378" s="1"/>
      <c r="F378" s="1"/>
      <c r="G378" s="1"/>
      <c r="H378" s="1"/>
      <c r="I378" s="1"/>
      <c r="J378" s="1"/>
      <c r="K378" s="1"/>
      <c r="L378" s="1"/>
      <c r="M378" s="1"/>
      <c r="N378" s="1"/>
      <c r="O378" s="1"/>
      <c r="P378" s="1"/>
    </row>
    <row r="379" spans="1:54" x14ac:dyDescent="0.25">
      <c r="A379" s="14"/>
      <c r="B379" s="127" t="s">
        <v>11</v>
      </c>
      <c r="C379" s="128"/>
      <c r="D379" s="129"/>
      <c r="E379" s="109" t="s">
        <v>47</v>
      </c>
      <c r="F379" s="123"/>
      <c r="G379" s="261">
        <v>6</v>
      </c>
      <c r="H379" s="127" t="str">
        <f>IF(F379="Oui","Précisez les modalités de mise en œuvre et de fonctionnement, les professionnels qui interviendront, etc.","")</f>
        <v/>
      </c>
      <c r="I379" s="128"/>
      <c r="J379" s="129"/>
      <c r="K379" s="109" t="str">
        <f>IF(F379="Oui","Précisez","")</f>
        <v/>
      </c>
      <c r="L379" s="110"/>
      <c r="M379" s="111"/>
      <c r="N379" s="111"/>
      <c r="O379" s="111"/>
      <c r="P379" s="112"/>
    </row>
    <row r="380" spans="1:54" x14ac:dyDescent="0.25">
      <c r="A380" s="14"/>
      <c r="B380" s="130"/>
      <c r="C380" s="131"/>
      <c r="D380" s="132"/>
      <c r="E380" s="109"/>
      <c r="F380" s="124"/>
      <c r="G380" s="261"/>
      <c r="H380" s="130"/>
      <c r="I380" s="131"/>
      <c r="J380" s="132"/>
      <c r="K380" s="109"/>
      <c r="L380" s="113"/>
      <c r="M380" s="114"/>
      <c r="N380" s="114"/>
      <c r="O380" s="114"/>
      <c r="P380" s="115"/>
    </row>
    <row r="381" spans="1:54" ht="31.5" customHeight="1" x14ac:dyDescent="0.25">
      <c r="A381" s="14"/>
      <c r="B381" s="133"/>
      <c r="C381" s="134"/>
      <c r="D381" s="135"/>
      <c r="E381" s="109"/>
      <c r="F381" s="125"/>
      <c r="G381" s="261"/>
      <c r="H381" s="133"/>
      <c r="I381" s="134"/>
      <c r="J381" s="135"/>
      <c r="K381" s="109"/>
      <c r="L381" s="206"/>
      <c r="M381" s="116"/>
      <c r="N381" s="116"/>
      <c r="O381" s="116"/>
      <c r="P381" s="117"/>
    </row>
    <row r="382" spans="1:54" s="49" customFormat="1" ht="6.4" customHeight="1" x14ac:dyDescent="0.25">
      <c r="A382" s="14"/>
      <c r="B382" s="1"/>
      <c r="C382" s="1"/>
      <c r="D382" s="1"/>
      <c r="E382" s="1"/>
      <c r="F382" s="1"/>
      <c r="G382" s="1"/>
      <c r="H382" s="35"/>
      <c r="I382" s="35"/>
      <c r="J382" s="35"/>
      <c r="K382" s="1"/>
      <c r="L382" s="46"/>
      <c r="M382" s="46"/>
      <c r="N382" s="46"/>
      <c r="O382" s="46"/>
      <c r="P382" s="46"/>
      <c r="Q382" s="86"/>
      <c r="R382" s="86"/>
      <c r="S382" s="86"/>
      <c r="T382" s="86"/>
      <c r="U382" s="86"/>
      <c r="V382" s="86"/>
      <c r="W382" s="86"/>
      <c r="X382" s="86"/>
      <c r="Y382" s="86"/>
      <c r="Z382" s="86"/>
      <c r="AA382" s="86"/>
      <c r="AB382" s="86"/>
      <c r="AC382" s="86"/>
      <c r="AD382" s="86"/>
      <c r="AE382" s="86"/>
      <c r="AF382" s="86"/>
      <c r="AG382" s="86"/>
      <c r="AH382" s="86"/>
      <c r="AI382" s="86"/>
      <c r="AJ382" s="86"/>
      <c r="AK382" s="86"/>
      <c r="AL382" s="86"/>
      <c r="AM382" s="86"/>
      <c r="AN382" s="86"/>
      <c r="AO382" s="86"/>
      <c r="AP382" s="86"/>
      <c r="AQ382" s="86"/>
      <c r="AR382" s="86"/>
      <c r="AS382" s="86"/>
      <c r="AT382" s="86"/>
      <c r="AU382" s="86"/>
      <c r="AV382" s="86"/>
      <c r="AW382" s="86"/>
      <c r="AX382" s="86"/>
      <c r="AY382" s="86"/>
      <c r="AZ382" s="86"/>
      <c r="BA382" s="86"/>
      <c r="BB382" s="86"/>
    </row>
    <row r="383" spans="1:54" ht="31.5" customHeight="1" x14ac:dyDescent="0.25">
      <c r="A383" s="14"/>
      <c r="B383" s="127" t="s">
        <v>8</v>
      </c>
      <c r="C383" s="128"/>
      <c r="D383" s="129"/>
      <c r="E383" s="109" t="s">
        <v>47</v>
      </c>
      <c r="F383" s="123"/>
      <c r="G383" s="261">
        <v>6</v>
      </c>
      <c r="H383" s="149" t="str">
        <f>IF(F383="Oui","Si oui, utiliserez-vous ce dispositif pour votre file active ?","")</f>
        <v/>
      </c>
      <c r="I383" s="150"/>
      <c r="J383" s="151"/>
      <c r="K383" s="51" t="str">
        <f>IF(F383="Oui","liste déroulante","")</f>
        <v/>
      </c>
      <c r="L383" s="60"/>
      <c r="M383" s="52">
        <v>6</v>
      </c>
      <c r="N383" s="1"/>
      <c r="O383" s="1"/>
      <c r="P383" s="1"/>
    </row>
    <row r="384" spans="1:54" ht="14.65" customHeight="1" x14ac:dyDescent="0.25">
      <c r="A384" s="14"/>
      <c r="B384" s="130"/>
      <c r="C384" s="131"/>
      <c r="D384" s="132"/>
      <c r="E384" s="109"/>
      <c r="F384" s="124"/>
      <c r="G384" s="261"/>
      <c r="H384" s="152"/>
      <c r="I384" s="153"/>
      <c r="J384" s="154"/>
      <c r="K384" s="136" t="str">
        <f>IF(F383="Oui","Précisez","")</f>
        <v/>
      </c>
      <c r="L384" s="110"/>
      <c r="M384" s="111"/>
      <c r="N384" s="111"/>
      <c r="O384" s="111"/>
      <c r="P384" s="112"/>
    </row>
    <row r="385" spans="1:54" ht="31.5" customHeight="1" x14ac:dyDescent="0.25">
      <c r="A385" s="14"/>
      <c r="B385" s="133"/>
      <c r="C385" s="134"/>
      <c r="D385" s="135"/>
      <c r="E385" s="109"/>
      <c r="F385" s="125"/>
      <c r="G385" s="261"/>
      <c r="H385" s="155"/>
      <c r="I385" s="156"/>
      <c r="J385" s="157"/>
      <c r="K385" s="136"/>
      <c r="L385" s="206"/>
      <c r="M385" s="116"/>
      <c r="N385" s="116"/>
      <c r="O385" s="116"/>
      <c r="P385" s="117"/>
    </row>
    <row r="386" spans="1:54" ht="6" customHeight="1" x14ac:dyDescent="0.25">
      <c r="A386" s="14"/>
      <c r="B386" s="1"/>
      <c r="C386" s="1"/>
      <c r="D386" s="1"/>
      <c r="E386" s="1"/>
      <c r="F386" s="1"/>
      <c r="G386" s="1"/>
      <c r="H386" s="1"/>
      <c r="I386" s="1"/>
      <c r="J386" s="1"/>
      <c r="K386" s="1"/>
      <c r="L386" s="1"/>
      <c r="M386" s="1"/>
      <c r="N386" s="1"/>
      <c r="O386" s="1"/>
      <c r="P386" s="1"/>
    </row>
    <row r="387" spans="1:54" ht="14.65" customHeight="1" x14ac:dyDescent="0.25">
      <c r="A387" s="14"/>
      <c r="B387" s="127" t="s">
        <v>9</v>
      </c>
      <c r="C387" s="128"/>
      <c r="D387" s="129"/>
      <c r="E387" s="109" t="s">
        <v>47</v>
      </c>
      <c r="F387" s="123"/>
      <c r="G387" s="261">
        <v>6</v>
      </c>
      <c r="H387" s="149" t="str">
        <f>IF(F387="Oui","Précisez les modalités de mise en œuvre et de fonctionnement et, les professionnels qui interviendront, etc.","")</f>
        <v/>
      </c>
      <c r="I387" s="150"/>
      <c r="J387" s="151"/>
      <c r="K387" s="109" t="str">
        <f>IF(F387="Oui","Précisez","")</f>
        <v/>
      </c>
      <c r="L387" s="158"/>
      <c r="M387" s="159"/>
      <c r="N387" s="159"/>
      <c r="O387" s="159"/>
      <c r="P387" s="160"/>
    </row>
    <row r="388" spans="1:54" ht="49.5" customHeight="1" x14ac:dyDescent="0.25">
      <c r="A388" s="14"/>
      <c r="B388" s="130"/>
      <c r="C388" s="131"/>
      <c r="D388" s="132"/>
      <c r="E388" s="109"/>
      <c r="F388" s="124"/>
      <c r="G388" s="261"/>
      <c r="H388" s="152"/>
      <c r="I388" s="153"/>
      <c r="J388" s="154"/>
      <c r="K388" s="109"/>
      <c r="L388" s="161"/>
      <c r="M388" s="162"/>
      <c r="N388" s="162"/>
      <c r="O388" s="162"/>
      <c r="P388" s="163"/>
    </row>
    <row r="389" spans="1:54" ht="60" customHeight="1" x14ac:dyDescent="0.25">
      <c r="A389" s="14"/>
      <c r="B389" s="133"/>
      <c r="C389" s="134"/>
      <c r="D389" s="135"/>
      <c r="E389" s="109"/>
      <c r="F389" s="125"/>
      <c r="G389" s="261"/>
      <c r="H389" s="155"/>
      <c r="I389" s="156"/>
      <c r="J389" s="157"/>
      <c r="K389" s="109"/>
      <c r="L389" s="164"/>
      <c r="M389" s="165"/>
      <c r="N389" s="165"/>
      <c r="O389" s="165"/>
      <c r="P389" s="166"/>
    </row>
    <row r="390" spans="1:54" s="49" customFormat="1" ht="6.4" customHeight="1" x14ac:dyDescent="0.25">
      <c r="A390" s="14"/>
      <c r="B390" s="1"/>
      <c r="C390" s="1"/>
      <c r="D390" s="1"/>
      <c r="E390" s="1"/>
      <c r="F390" s="1"/>
      <c r="G390" s="1"/>
      <c r="H390" s="35"/>
      <c r="I390" s="35"/>
      <c r="J390" s="35"/>
      <c r="K390" s="1"/>
      <c r="L390" s="46"/>
      <c r="M390" s="46"/>
      <c r="N390" s="46"/>
      <c r="O390" s="46"/>
      <c r="P390" s="46"/>
      <c r="Q390" s="86"/>
      <c r="R390" s="86"/>
      <c r="S390" s="86"/>
      <c r="T390" s="86"/>
      <c r="U390" s="86"/>
      <c r="V390" s="86"/>
      <c r="W390" s="86"/>
      <c r="X390" s="86"/>
      <c r="Y390" s="86"/>
      <c r="Z390" s="86"/>
      <c r="AA390" s="86"/>
      <c r="AB390" s="86"/>
      <c r="AC390" s="86"/>
      <c r="AD390" s="86"/>
      <c r="AE390" s="86"/>
      <c r="AF390" s="86"/>
      <c r="AG390" s="86"/>
      <c r="AH390" s="86"/>
      <c r="AI390" s="86"/>
      <c r="AJ390" s="86"/>
      <c r="AK390" s="86"/>
      <c r="AL390" s="86"/>
      <c r="AM390" s="86"/>
      <c r="AN390" s="86"/>
      <c r="AO390" s="86"/>
      <c r="AP390" s="86"/>
      <c r="AQ390" s="86"/>
      <c r="AR390" s="86"/>
      <c r="AS390" s="86"/>
      <c r="AT390" s="86"/>
      <c r="AU390" s="86"/>
      <c r="AV390" s="86"/>
      <c r="AW390" s="86"/>
      <c r="AX390" s="86"/>
      <c r="AY390" s="86"/>
      <c r="AZ390" s="86"/>
      <c r="BA390" s="86"/>
      <c r="BB390" s="86"/>
    </row>
    <row r="391" spans="1:54" x14ac:dyDescent="0.25">
      <c r="A391" s="14"/>
      <c r="B391" s="127" t="s">
        <v>12</v>
      </c>
      <c r="C391" s="128"/>
      <c r="D391" s="129"/>
      <c r="E391" s="109" t="s">
        <v>47</v>
      </c>
      <c r="F391" s="123"/>
      <c r="G391" s="261">
        <v>6</v>
      </c>
      <c r="H391" s="127" t="str">
        <f>IF(F391="Oui","Précisez les modalités de mise en œuvre et de fonctionnement, les professionnels qui interviendront, etc.","")</f>
        <v/>
      </c>
      <c r="I391" s="128"/>
      <c r="J391" s="129"/>
      <c r="K391" s="109" t="str">
        <f>IF(F391="Oui","Précisez","")</f>
        <v/>
      </c>
      <c r="L391" s="110"/>
      <c r="M391" s="111"/>
      <c r="N391" s="111"/>
      <c r="O391" s="111"/>
      <c r="P391" s="112"/>
    </row>
    <row r="392" spans="1:54" x14ac:dyDescent="0.25">
      <c r="A392" s="14"/>
      <c r="B392" s="130"/>
      <c r="C392" s="131"/>
      <c r="D392" s="132"/>
      <c r="E392" s="109"/>
      <c r="F392" s="124"/>
      <c r="G392" s="261"/>
      <c r="H392" s="130"/>
      <c r="I392" s="131"/>
      <c r="J392" s="132"/>
      <c r="K392" s="109"/>
      <c r="L392" s="113"/>
      <c r="M392" s="114"/>
      <c r="N392" s="114"/>
      <c r="O392" s="114"/>
      <c r="P392" s="115"/>
    </row>
    <row r="393" spans="1:54" ht="31.5" customHeight="1" x14ac:dyDescent="0.25">
      <c r="A393" s="14"/>
      <c r="B393" s="133"/>
      <c r="C393" s="134"/>
      <c r="D393" s="135"/>
      <c r="E393" s="109"/>
      <c r="F393" s="125"/>
      <c r="G393" s="261"/>
      <c r="H393" s="133"/>
      <c r="I393" s="134"/>
      <c r="J393" s="135"/>
      <c r="K393" s="109"/>
      <c r="L393" s="206"/>
      <c r="M393" s="116"/>
      <c r="N393" s="116"/>
      <c r="O393" s="116"/>
      <c r="P393" s="117"/>
    </row>
    <row r="394" spans="1:54" s="49" customFormat="1" ht="6.4" customHeight="1" x14ac:dyDescent="0.25">
      <c r="A394" s="14"/>
      <c r="B394" s="1"/>
      <c r="C394" s="1"/>
      <c r="D394" s="1"/>
      <c r="E394" s="1"/>
      <c r="F394" s="1"/>
      <c r="G394" s="1"/>
      <c r="H394" s="35"/>
      <c r="I394" s="35"/>
      <c r="J394" s="35"/>
      <c r="K394" s="1"/>
      <c r="L394" s="46"/>
      <c r="M394" s="46"/>
      <c r="N394" s="46"/>
      <c r="O394" s="46"/>
      <c r="P394" s="46"/>
      <c r="Q394" s="86"/>
      <c r="R394" s="86"/>
      <c r="S394" s="86"/>
      <c r="T394" s="86"/>
      <c r="U394" s="86"/>
      <c r="V394" s="86"/>
      <c r="W394" s="86"/>
      <c r="X394" s="86"/>
      <c r="Y394" s="86"/>
      <c r="Z394" s="86"/>
      <c r="AA394" s="86"/>
      <c r="AB394" s="86"/>
      <c r="AC394" s="86"/>
      <c r="AD394" s="86"/>
      <c r="AE394" s="86"/>
      <c r="AF394" s="86"/>
      <c r="AG394" s="86"/>
      <c r="AH394" s="86"/>
      <c r="AI394" s="86"/>
      <c r="AJ394" s="86"/>
      <c r="AK394" s="86"/>
      <c r="AL394" s="86"/>
      <c r="AM394" s="86"/>
      <c r="AN394" s="86"/>
      <c r="AO394" s="86"/>
      <c r="AP394" s="86"/>
      <c r="AQ394" s="86"/>
      <c r="AR394" s="86"/>
      <c r="AS394" s="86"/>
      <c r="AT394" s="86"/>
      <c r="AU394" s="86"/>
      <c r="AV394" s="86"/>
      <c r="AW394" s="86"/>
      <c r="AX394" s="86"/>
      <c r="AY394" s="86"/>
      <c r="AZ394" s="86"/>
      <c r="BA394" s="86"/>
      <c r="BB394" s="86"/>
    </row>
    <row r="395" spans="1:54" x14ac:dyDescent="0.25">
      <c r="A395" s="14"/>
      <c r="B395" s="127" t="s">
        <v>13</v>
      </c>
      <c r="C395" s="128"/>
      <c r="D395" s="129"/>
      <c r="E395" s="109" t="s">
        <v>47</v>
      </c>
      <c r="F395" s="123"/>
      <c r="G395" s="261">
        <v>6</v>
      </c>
      <c r="H395" s="127" t="str">
        <f>IF(F395="Oui","Précisez les modalités de mise en œuvre et de fonctionnement, les professionnels qui interviendront, etc.","")</f>
        <v/>
      </c>
      <c r="I395" s="128"/>
      <c r="J395" s="129"/>
      <c r="K395" s="109" t="str">
        <f>IF(F395="Oui","Précisez","")</f>
        <v/>
      </c>
      <c r="L395" s="110"/>
      <c r="M395" s="111"/>
      <c r="N395" s="111"/>
      <c r="O395" s="111"/>
      <c r="P395" s="112"/>
    </row>
    <row r="396" spans="1:54" x14ac:dyDescent="0.25">
      <c r="A396" s="14"/>
      <c r="B396" s="130"/>
      <c r="C396" s="131"/>
      <c r="D396" s="132"/>
      <c r="E396" s="109"/>
      <c r="F396" s="124"/>
      <c r="G396" s="261"/>
      <c r="H396" s="130"/>
      <c r="I396" s="131"/>
      <c r="J396" s="132"/>
      <c r="K396" s="109"/>
      <c r="L396" s="113"/>
      <c r="M396" s="114"/>
      <c r="N396" s="114"/>
      <c r="O396" s="114"/>
      <c r="P396" s="115"/>
    </row>
    <row r="397" spans="1:54" ht="31.5" customHeight="1" x14ac:dyDescent="0.25">
      <c r="A397" s="14"/>
      <c r="B397" s="133"/>
      <c r="C397" s="134"/>
      <c r="D397" s="135"/>
      <c r="E397" s="109"/>
      <c r="F397" s="125"/>
      <c r="G397" s="261"/>
      <c r="H397" s="133"/>
      <c r="I397" s="134"/>
      <c r="J397" s="135"/>
      <c r="K397" s="109"/>
      <c r="L397" s="206"/>
      <c r="M397" s="116"/>
      <c r="N397" s="116"/>
      <c r="O397" s="116"/>
      <c r="P397" s="117"/>
    </row>
    <row r="398" spans="1:54" s="49" customFormat="1" ht="6.4" customHeight="1" x14ac:dyDescent="0.25">
      <c r="A398" s="14"/>
      <c r="B398" s="1"/>
      <c r="C398" s="1"/>
      <c r="D398" s="1"/>
      <c r="E398" s="1"/>
      <c r="F398" s="1"/>
      <c r="G398" s="1"/>
      <c r="H398" s="35"/>
      <c r="I398" s="35"/>
      <c r="J398" s="35"/>
      <c r="K398" s="1"/>
      <c r="L398" s="46"/>
      <c r="M398" s="46"/>
      <c r="N398" s="46"/>
      <c r="O398" s="46"/>
      <c r="P398" s="46"/>
      <c r="Q398" s="86"/>
      <c r="R398" s="86"/>
      <c r="S398" s="86"/>
      <c r="T398" s="86"/>
      <c r="U398" s="86"/>
      <c r="V398" s="86"/>
      <c r="W398" s="86"/>
      <c r="X398" s="86"/>
      <c r="Y398" s="86"/>
      <c r="Z398" s="86"/>
      <c r="AA398" s="86"/>
      <c r="AB398" s="86"/>
      <c r="AC398" s="86"/>
      <c r="AD398" s="86"/>
      <c r="AE398" s="86"/>
      <c r="AF398" s="86"/>
      <c r="AG398" s="86"/>
      <c r="AH398" s="86"/>
      <c r="AI398" s="86"/>
      <c r="AJ398" s="86"/>
      <c r="AK398" s="86"/>
      <c r="AL398" s="86"/>
      <c r="AM398" s="86"/>
      <c r="AN398" s="86"/>
      <c r="AO398" s="86"/>
      <c r="AP398" s="86"/>
      <c r="AQ398" s="86"/>
      <c r="AR398" s="86"/>
      <c r="AS398" s="86"/>
      <c r="AT398" s="86"/>
      <c r="AU398" s="86"/>
      <c r="AV398" s="86"/>
      <c r="AW398" s="86"/>
      <c r="AX398" s="86"/>
      <c r="AY398" s="86"/>
      <c r="AZ398" s="86"/>
      <c r="BA398" s="86"/>
      <c r="BB398" s="86"/>
    </row>
    <row r="399" spans="1:54" x14ac:dyDescent="0.25">
      <c r="A399" s="14"/>
      <c r="B399" s="127" t="s">
        <v>14</v>
      </c>
      <c r="C399" s="128"/>
      <c r="D399" s="129"/>
      <c r="E399" s="109" t="s">
        <v>47</v>
      </c>
      <c r="F399" s="123"/>
      <c r="G399" s="261">
        <v>6</v>
      </c>
      <c r="H399" s="127" t="str">
        <f>IF(F399="Oui","Précisez les modalités de mise en œuvre et de fonctionnement, les professionnels qui interviendront, le lien avec votre PFR, etc.","")</f>
        <v/>
      </c>
      <c r="I399" s="128"/>
      <c r="J399" s="129"/>
      <c r="K399" s="109" t="str">
        <f>IF(F399="Oui","Précisez","")</f>
        <v/>
      </c>
      <c r="L399" s="110"/>
      <c r="M399" s="111"/>
      <c r="N399" s="111"/>
      <c r="O399" s="111"/>
      <c r="P399" s="112"/>
    </row>
    <row r="400" spans="1:54" x14ac:dyDescent="0.25">
      <c r="A400" s="14"/>
      <c r="B400" s="130"/>
      <c r="C400" s="131"/>
      <c r="D400" s="132"/>
      <c r="E400" s="109"/>
      <c r="F400" s="124"/>
      <c r="G400" s="261"/>
      <c r="H400" s="130"/>
      <c r="I400" s="131"/>
      <c r="J400" s="132"/>
      <c r="K400" s="109"/>
      <c r="L400" s="113"/>
      <c r="M400" s="114"/>
      <c r="N400" s="114"/>
      <c r="O400" s="114"/>
      <c r="P400" s="115"/>
    </row>
    <row r="401" spans="1:54" ht="31.5" customHeight="1" x14ac:dyDescent="0.25">
      <c r="A401" s="14"/>
      <c r="B401" s="133"/>
      <c r="C401" s="134"/>
      <c r="D401" s="135"/>
      <c r="E401" s="109"/>
      <c r="F401" s="125"/>
      <c r="G401" s="261"/>
      <c r="H401" s="133"/>
      <c r="I401" s="134"/>
      <c r="J401" s="135"/>
      <c r="K401" s="109"/>
      <c r="L401" s="206"/>
      <c r="M401" s="116"/>
      <c r="N401" s="116"/>
      <c r="O401" s="116"/>
      <c r="P401" s="117"/>
    </row>
    <row r="402" spans="1:54" s="49" customFormat="1" ht="6.4" customHeight="1" x14ac:dyDescent="0.25">
      <c r="A402" s="14"/>
      <c r="B402" s="1"/>
      <c r="C402" s="1"/>
      <c r="D402" s="1"/>
      <c r="E402" s="1"/>
      <c r="F402" s="1"/>
      <c r="G402" s="1"/>
      <c r="H402" s="35"/>
      <c r="I402" s="35"/>
      <c r="J402" s="35"/>
      <c r="K402" s="1"/>
      <c r="L402" s="46"/>
      <c r="M402" s="46"/>
      <c r="N402" s="46"/>
      <c r="O402" s="46"/>
      <c r="P402" s="46"/>
      <c r="Q402" s="86"/>
      <c r="R402" s="86"/>
      <c r="S402" s="86"/>
      <c r="T402" s="86"/>
      <c r="U402" s="86"/>
      <c r="V402" s="86"/>
      <c r="W402" s="86"/>
      <c r="X402" s="86"/>
      <c r="Y402" s="86"/>
      <c r="Z402" s="86"/>
      <c r="AA402" s="86"/>
      <c r="AB402" s="86"/>
      <c r="AC402" s="86"/>
      <c r="AD402" s="86"/>
      <c r="AE402" s="86"/>
      <c r="AF402" s="86"/>
      <c r="AG402" s="86"/>
      <c r="AH402" s="86"/>
      <c r="AI402" s="86"/>
      <c r="AJ402" s="86"/>
      <c r="AK402" s="86"/>
      <c r="AL402" s="86"/>
      <c r="AM402" s="86"/>
      <c r="AN402" s="86"/>
      <c r="AO402" s="86"/>
      <c r="AP402" s="86"/>
      <c r="AQ402" s="86"/>
      <c r="AR402" s="86"/>
      <c r="AS402" s="86"/>
      <c r="AT402" s="86"/>
      <c r="AU402" s="86"/>
      <c r="AV402" s="86"/>
      <c r="AW402" s="86"/>
      <c r="AX402" s="86"/>
      <c r="AY402" s="86"/>
      <c r="AZ402" s="86"/>
      <c r="BA402" s="86"/>
      <c r="BB402" s="86"/>
    </row>
    <row r="403" spans="1:54" ht="14.45" customHeight="1" x14ac:dyDescent="0.25">
      <c r="A403" s="14"/>
      <c r="B403" s="127" t="s">
        <v>138</v>
      </c>
      <c r="C403" s="128"/>
      <c r="D403" s="129"/>
      <c r="E403" s="109" t="s">
        <v>47</v>
      </c>
      <c r="F403" s="123"/>
      <c r="G403" s="261">
        <v>6</v>
      </c>
      <c r="H403" s="127" t="str">
        <f>IF(F403="Oui","Veuillez le préciser","")</f>
        <v/>
      </c>
      <c r="I403" s="128"/>
      <c r="J403" s="129"/>
      <c r="K403" s="109" t="str">
        <f>IF(F403="Oui","Précisez","")</f>
        <v/>
      </c>
      <c r="L403" s="110"/>
      <c r="M403" s="111"/>
      <c r="N403" s="111"/>
      <c r="O403" s="111"/>
      <c r="P403" s="112"/>
    </row>
    <row r="404" spans="1:54" x14ac:dyDescent="0.25">
      <c r="A404" s="14"/>
      <c r="B404" s="130"/>
      <c r="C404" s="131"/>
      <c r="D404" s="132"/>
      <c r="E404" s="109"/>
      <c r="F404" s="124"/>
      <c r="G404" s="261"/>
      <c r="H404" s="130"/>
      <c r="I404" s="131"/>
      <c r="J404" s="132"/>
      <c r="K404" s="109"/>
      <c r="L404" s="113"/>
      <c r="M404" s="114"/>
      <c r="N404" s="114"/>
      <c r="O404" s="114"/>
      <c r="P404" s="115"/>
    </row>
    <row r="405" spans="1:54" ht="31.5" customHeight="1" x14ac:dyDescent="0.25">
      <c r="A405" s="14"/>
      <c r="B405" s="133"/>
      <c r="C405" s="134"/>
      <c r="D405" s="135"/>
      <c r="E405" s="109"/>
      <c r="F405" s="125"/>
      <c r="G405" s="261"/>
      <c r="H405" s="133"/>
      <c r="I405" s="134"/>
      <c r="J405" s="135"/>
      <c r="K405" s="109"/>
      <c r="L405" s="206"/>
      <c r="M405" s="116"/>
      <c r="N405" s="116"/>
      <c r="O405" s="116"/>
      <c r="P405" s="117"/>
    </row>
    <row r="406" spans="1:54" s="49" customFormat="1" ht="6.4" customHeight="1" x14ac:dyDescent="0.25">
      <c r="A406" s="14"/>
      <c r="B406" s="1"/>
      <c r="C406" s="1"/>
      <c r="D406" s="1"/>
      <c r="E406" s="1"/>
      <c r="F406" s="1"/>
      <c r="G406" s="1"/>
      <c r="H406" s="35"/>
      <c r="I406" s="35"/>
      <c r="J406" s="35"/>
      <c r="K406" s="1"/>
      <c r="L406" s="46"/>
      <c r="M406" s="46"/>
      <c r="N406" s="46"/>
      <c r="O406" s="46"/>
      <c r="P406" s="46"/>
      <c r="Q406" s="86"/>
      <c r="R406" s="86"/>
      <c r="S406" s="86"/>
      <c r="T406" s="86"/>
      <c r="U406" s="86"/>
      <c r="V406" s="86"/>
      <c r="W406" s="86"/>
      <c r="X406" s="86"/>
      <c r="Y406" s="86"/>
      <c r="Z406" s="86"/>
      <c r="AA406" s="86"/>
      <c r="AB406" s="86"/>
      <c r="AC406" s="86"/>
      <c r="AD406" s="86"/>
      <c r="AE406" s="86"/>
      <c r="AF406" s="86"/>
      <c r="AG406" s="86"/>
      <c r="AH406" s="86"/>
      <c r="AI406" s="86"/>
      <c r="AJ406" s="86"/>
      <c r="AK406" s="86"/>
      <c r="AL406" s="86"/>
      <c r="AM406" s="86"/>
      <c r="AN406" s="86"/>
      <c r="AO406" s="86"/>
      <c r="AP406" s="86"/>
      <c r="AQ406" s="86"/>
      <c r="AR406" s="86"/>
      <c r="AS406" s="86"/>
      <c r="AT406" s="86"/>
      <c r="AU406" s="86"/>
      <c r="AV406" s="86"/>
      <c r="AW406" s="86"/>
      <c r="AX406" s="86"/>
      <c r="AY406" s="86"/>
      <c r="AZ406" s="86"/>
      <c r="BA406" s="86"/>
      <c r="BB406" s="86"/>
    </row>
    <row r="407" spans="1:54" ht="14.45" customHeight="1" x14ac:dyDescent="0.25">
      <c r="A407" s="14"/>
      <c r="B407" s="127" t="s">
        <v>131</v>
      </c>
      <c r="C407" s="128"/>
      <c r="D407" s="129"/>
      <c r="E407" s="109" t="s">
        <v>47</v>
      </c>
      <c r="F407" s="123"/>
      <c r="G407" s="261">
        <v>6</v>
      </c>
      <c r="H407" s="127" t="str">
        <f>IF(F407="Oui","Précisez les modalités de mise en œuvre et de fonctionnement, les professionnels qui interviendront, etc.","")</f>
        <v/>
      </c>
      <c r="I407" s="128"/>
      <c r="J407" s="129"/>
      <c r="K407" s="109" t="str">
        <f>IF(F407="Oui","Précisez","")</f>
        <v/>
      </c>
      <c r="L407" s="110"/>
      <c r="M407" s="111"/>
      <c r="N407" s="111"/>
      <c r="O407" s="111"/>
      <c r="P407" s="112"/>
    </row>
    <row r="408" spans="1:54" x14ac:dyDescent="0.25">
      <c r="A408" s="14"/>
      <c r="B408" s="130"/>
      <c r="C408" s="131"/>
      <c r="D408" s="132"/>
      <c r="E408" s="109"/>
      <c r="F408" s="124"/>
      <c r="G408" s="261"/>
      <c r="H408" s="130"/>
      <c r="I408" s="131"/>
      <c r="J408" s="132"/>
      <c r="K408" s="109"/>
      <c r="L408" s="113"/>
      <c r="M408" s="114"/>
      <c r="N408" s="114"/>
      <c r="O408" s="114"/>
      <c r="P408" s="115"/>
    </row>
    <row r="409" spans="1:54" ht="31.5" customHeight="1" x14ac:dyDescent="0.25">
      <c r="A409" s="14"/>
      <c r="B409" s="133"/>
      <c r="C409" s="134"/>
      <c r="D409" s="135"/>
      <c r="E409" s="109"/>
      <c r="F409" s="125"/>
      <c r="G409" s="261"/>
      <c r="H409" s="133"/>
      <c r="I409" s="134"/>
      <c r="J409" s="135"/>
      <c r="K409" s="109"/>
      <c r="L409" s="206"/>
      <c r="M409" s="116"/>
      <c r="N409" s="116"/>
      <c r="O409" s="116"/>
      <c r="P409" s="117"/>
    </row>
    <row r="410" spans="1:54" x14ac:dyDescent="0.25">
      <c r="A410" s="14"/>
      <c r="B410" s="1"/>
      <c r="C410" s="1"/>
      <c r="D410" s="1"/>
      <c r="E410" s="1"/>
      <c r="F410" s="1"/>
      <c r="G410" s="1"/>
      <c r="H410" s="1"/>
      <c r="I410" s="1"/>
      <c r="J410" s="1"/>
      <c r="K410" s="1"/>
      <c r="L410" s="1"/>
      <c r="M410" s="1"/>
      <c r="N410" s="1"/>
      <c r="O410" s="1"/>
      <c r="P410" s="1"/>
    </row>
    <row r="411" spans="1:54" x14ac:dyDescent="0.25">
      <c r="A411" s="14"/>
      <c r="B411" s="1"/>
      <c r="C411" s="1"/>
      <c r="D411" s="1"/>
      <c r="E411" s="1"/>
      <c r="F411" s="1"/>
      <c r="G411" s="1"/>
      <c r="H411" s="1"/>
      <c r="I411" s="1"/>
      <c r="J411" s="1"/>
      <c r="K411" s="1"/>
      <c r="L411" s="1"/>
      <c r="M411" s="1"/>
      <c r="N411" s="1"/>
      <c r="O411" s="1"/>
      <c r="P411" s="1"/>
    </row>
    <row r="412" spans="1:54" ht="17.25" x14ac:dyDescent="0.3">
      <c r="A412" s="28"/>
      <c r="B412" s="29"/>
      <c r="C412" s="196" t="s">
        <v>181</v>
      </c>
      <c r="D412" s="196"/>
      <c r="E412" s="196"/>
      <c r="F412" s="196"/>
      <c r="G412" s="196"/>
      <c r="H412" s="196"/>
      <c r="I412" s="196"/>
      <c r="J412" s="196"/>
      <c r="K412" s="196"/>
      <c r="L412" s="196"/>
      <c r="M412" s="196"/>
      <c r="N412" s="196"/>
      <c r="O412" s="196"/>
      <c r="P412" s="196"/>
    </row>
    <row r="413" spans="1:54" ht="6" customHeight="1" x14ac:dyDescent="0.25">
      <c r="A413" s="14"/>
      <c r="B413" s="1"/>
      <c r="C413" s="1"/>
      <c r="D413" s="1"/>
      <c r="E413" s="1"/>
      <c r="F413" s="1"/>
      <c r="G413" s="1"/>
      <c r="H413" s="1"/>
      <c r="I413" s="1"/>
      <c r="J413" s="1"/>
      <c r="K413" s="1"/>
      <c r="L413" s="1"/>
      <c r="M413" s="1"/>
      <c r="N413" s="1"/>
      <c r="O413" s="1"/>
      <c r="P413" s="1"/>
    </row>
    <row r="414" spans="1:54" ht="6" customHeight="1" x14ac:dyDescent="0.25">
      <c r="A414" s="14"/>
      <c r="B414" s="1"/>
      <c r="C414" s="1"/>
      <c r="D414" s="1"/>
      <c r="E414" s="1"/>
      <c r="F414" s="1"/>
      <c r="G414" s="1"/>
      <c r="H414" s="1"/>
      <c r="I414" s="1"/>
      <c r="J414" s="1"/>
      <c r="K414" s="1"/>
      <c r="L414" s="1"/>
      <c r="M414" s="1"/>
      <c r="N414" s="1"/>
      <c r="O414" s="1"/>
      <c r="P414" s="1"/>
    </row>
    <row r="415" spans="1:54" ht="32.1" customHeight="1" x14ac:dyDescent="0.25">
      <c r="A415" s="14"/>
      <c r="B415" s="127" t="s">
        <v>140</v>
      </c>
      <c r="C415" s="128"/>
      <c r="D415" s="129"/>
      <c r="E415" s="109" t="s">
        <v>47</v>
      </c>
      <c r="F415" s="123"/>
      <c r="G415" s="261">
        <v>6</v>
      </c>
      <c r="H415" s="127" t="s">
        <v>139</v>
      </c>
      <c r="I415" s="128"/>
      <c r="J415" s="129"/>
      <c r="K415" s="109" t="s">
        <v>4</v>
      </c>
      <c r="L415" s="110"/>
      <c r="M415" s="111"/>
      <c r="N415" s="111"/>
      <c r="O415" s="111"/>
      <c r="P415" s="112"/>
      <c r="Q415" s="88"/>
    </row>
    <row r="416" spans="1:54" ht="30.95" customHeight="1" x14ac:dyDescent="0.25">
      <c r="A416" s="14"/>
      <c r="B416" s="130"/>
      <c r="C416" s="131"/>
      <c r="D416" s="132"/>
      <c r="E416" s="109"/>
      <c r="F416" s="124"/>
      <c r="G416" s="261"/>
      <c r="H416" s="130"/>
      <c r="I416" s="131"/>
      <c r="J416" s="132"/>
      <c r="K416" s="109"/>
      <c r="L416" s="113"/>
      <c r="M416" s="114"/>
      <c r="N416" s="114"/>
      <c r="O416" s="114"/>
      <c r="P416" s="115"/>
      <c r="Q416" s="88"/>
    </row>
    <row r="417" spans="1:17" x14ac:dyDescent="0.25">
      <c r="A417" s="14"/>
      <c r="B417" s="133"/>
      <c r="C417" s="134"/>
      <c r="D417" s="135"/>
      <c r="E417" s="109"/>
      <c r="F417" s="125"/>
      <c r="G417" s="261"/>
      <c r="H417" s="133"/>
      <c r="I417" s="134"/>
      <c r="J417" s="135"/>
      <c r="K417" s="109"/>
      <c r="L417" s="206"/>
      <c r="M417" s="116"/>
      <c r="N417" s="116"/>
      <c r="O417" s="116"/>
      <c r="P417" s="117"/>
      <c r="Q417" s="88"/>
    </row>
    <row r="418" spans="1:17" ht="8.4499999999999993" customHeight="1" x14ac:dyDescent="0.25">
      <c r="A418" s="14"/>
      <c r="B418" s="1"/>
      <c r="C418" s="1"/>
      <c r="D418" s="1"/>
      <c r="E418" s="1"/>
      <c r="F418" s="1"/>
      <c r="G418" s="1"/>
      <c r="H418" s="1"/>
      <c r="I418" s="1"/>
      <c r="J418" s="1"/>
      <c r="K418" s="1"/>
      <c r="L418" s="1"/>
      <c r="M418" s="1"/>
      <c r="N418" s="1"/>
      <c r="O418" s="1"/>
      <c r="P418" s="1"/>
    </row>
    <row r="419" spans="1:17" x14ac:dyDescent="0.25">
      <c r="A419" s="14"/>
      <c r="B419" s="1"/>
      <c r="C419" s="1"/>
      <c r="D419" s="1"/>
      <c r="E419" s="1"/>
      <c r="F419" s="1"/>
      <c r="G419" s="1"/>
      <c r="H419" s="1"/>
      <c r="I419" s="1"/>
      <c r="J419" s="1"/>
      <c r="K419" s="1"/>
      <c r="L419" s="1"/>
      <c r="M419" s="1"/>
      <c r="N419" s="1"/>
      <c r="O419" s="1"/>
      <c r="P419" s="1"/>
    </row>
    <row r="420" spans="1:17" ht="24" customHeight="1" x14ac:dyDescent="0.3">
      <c r="A420" s="28"/>
      <c r="B420" s="29"/>
      <c r="C420" s="196" t="s">
        <v>191</v>
      </c>
      <c r="D420" s="196"/>
      <c r="E420" s="196"/>
      <c r="F420" s="196"/>
      <c r="G420" s="196"/>
      <c r="H420" s="196"/>
      <c r="I420" s="196"/>
      <c r="J420" s="196"/>
      <c r="K420" s="196"/>
      <c r="L420" s="196"/>
      <c r="M420" s="196"/>
      <c r="N420" s="196"/>
      <c r="O420" s="196"/>
      <c r="P420" s="196"/>
    </row>
    <row r="421" spans="1:17" ht="6" customHeight="1" x14ac:dyDescent="0.25">
      <c r="A421" s="14"/>
      <c r="B421" s="1"/>
      <c r="C421" s="1"/>
      <c r="D421" s="1"/>
      <c r="E421" s="1"/>
      <c r="F421" s="1"/>
      <c r="G421" s="1"/>
      <c r="H421" s="1"/>
      <c r="I421" s="1"/>
      <c r="J421" s="1"/>
      <c r="K421" s="1"/>
      <c r="L421" s="1"/>
      <c r="M421" s="1"/>
      <c r="N421" s="1"/>
      <c r="O421" s="1"/>
      <c r="P421" s="1"/>
    </row>
    <row r="422" spans="1:17" x14ac:dyDescent="0.25">
      <c r="A422" s="14"/>
      <c r="B422" s="127" t="s">
        <v>141</v>
      </c>
      <c r="C422" s="128"/>
      <c r="D422" s="129"/>
      <c r="E422" s="109" t="s">
        <v>47</v>
      </c>
      <c r="F422" s="123"/>
      <c r="G422" s="261">
        <v>6</v>
      </c>
      <c r="H422" s="127" t="str">
        <f>IF(F422="Oui","Précisez la composition de l'équipe envisagée et les modalités de l'animation et de la coordination au sein de l'équipe avec les services impliqués","")</f>
        <v/>
      </c>
      <c r="I422" s="128"/>
      <c r="J422" s="129"/>
      <c r="K422" s="109" t="str">
        <f>IF(F422="Oui","Précisez","")</f>
        <v/>
      </c>
      <c r="L422" s="110"/>
      <c r="M422" s="111"/>
      <c r="N422" s="111"/>
      <c r="O422" s="111"/>
      <c r="P422" s="112"/>
      <c r="Q422" s="88"/>
    </row>
    <row r="423" spans="1:17" x14ac:dyDescent="0.25">
      <c r="A423" s="14"/>
      <c r="B423" s="130"/>
      <c r="C423" s="131"/>
      <c r="D423" s="132"/>
      <c r="E423" s="109"/>
      <c r="F423" s="124"/>
      <c r="G423" s="261"/>
      <c r="H423" s="130"/>
      <c r="I423" s="131"/>
      <c r="J423" s="132"/>
      <c r="K423" s="109"/>
      <c r="L423" s="113"/>
      <c r="M423" s="114"/>
      <c r="N423" s="114"/>
      <c r="O423" s="114"/>
      <c r="P423" s="115"/>
      <c r="Q423" s="88"/>
    </row>
    <row r="424" spans="1:17" ht="52.5" customHeight="1" x14ac:dyDescent="0.25">
      <c r="A424" s="14"/>
      <c r="B424" s="133"/>
      <c r="C424" s="134"/>
      <c r="D424" s="135"/>
      <c r="E424" s="109"/>
      <c r="F424" s="125"/>
      <c r="G424" s="261"/>
      <c r="H424" s="133"/>
      <c r="I424" s="134"/>
      <c r="J424" s="135"/>
      <c r="K424" s="109"/>
      <c r="L424" s="206"/>
      <c r="M424" s="116"/>
      <c r="N424" s="116"/>
      <c r="O424" s="116"/>
      <c r="P424" s="117"/>
      <c r="Q424" s="88"/>
    </row>
    <row r="425" spans="1:17" ht="8.4499999999999993" customHeight="1" x14ac:dyDescent="0.25">
      <c r="A425" s="14"/>
      <c r="B425" s="1"/>
      <c r="C425" s="1"/>
      <c r="D425" s="1"/>
      <c r="E425" s="1"/>
      <c r="F425" s="1"/>
      <c r="G425" s="1"/>
      <c r="H425" s="1"/>
      <c r="I425" s="1"/>
      <c r="J425" s="1"/>
      <c r="K425" s="1"/>
      <c r="L425" s="1"/>
      <c r="M425" s="1"/>
      <c r="N425" s="1"/>
      <c r="O425" s="1"/>
      <c r="P425" s="1"/>
    </row>
    <row r="426" spans="1:17" ht="14.45" customHeight="1" x14ac:dyDescent="0.25">
      <c r="A426" s="14"/>
      <c r="B426" s="127" t="s">
        <v>182</v>
      </c>
      <c r="C426" s="128"/>
      <c r="D426" s="129"/>
      <c r="E426" s="136" t="s">
        <v>4</v>
      </c>
      <c r="F426" s="110"/>
      <c r="G426" s="111"/>
      <c r="H426" s="111"/>
      <c r="I426" s="111"/>
      <c r="J426" s="111"/>
      <c r="K426" s="111"/>
      <c r="L426" s="111"/>
      <c r="M426" s="111"/>
      <c r="N426" s="111"/>
      <c r="O426" s="111"/>
      <c r="P426" s="112"/>
      <c r="Q426" s="88"/>
    </row>
    <row r="427" spans="1:17" ht="57.75" customHeight="1" x14ac:dyDescent="0.25">
      <c r="A427" s="14"/>
      <c r="B427" s="130"/>
      <c r="C427" s="131"/>
      <c r="D427" s="132"/>
      <c r="E427" s="136"/>
      <c r="F427" s="113"/>
      <c r="G427" s="114"/>
      <c r="H427" s="114"/>
      <c r="I427" s="114"/>
      <c r="J427" s="114"/>
      <c r="K427" s="114"/>
      <c r="L427" s="114"/>
      <c r="M427" s="114"/>
      <c r="N427" s="114"/>
      <c r="O427" s="114"/>
      <c r="P427" s="115"/>
      <c r="Q427" s="88"/>
    </row>
    <row r="428" spans="1:17" ht="13.5" customHeight="1" x14ac:dyDescent="0.25">
      <c r="A428" s="14"/>
      <c r="B428" s="133"/>
      <c r="C428" s="134"/>
      <c r="D428" s="135"/>
      <c r="E428" s="136"/>
      <c r="F428" s="206"/>
      <c r="G428" s="116"/>
      <c r="H428" s="116"/>
      <c r="I428" s="116"/>
      <c r="J428" s="116"/>
      <c r="K428" s="116"/>
      <c r="L428" s="116"/>
      <c r="M428" s="116"/>
      <c r="N428" s="116"/>
      <c r="O428" s="116"/>
      <c r="P428" s="117"/>
    </row>
    <row r="429" spans="1:17" ht="8.4499999999999993" customHeight="1" x14ac:dyDescent="0.25">
      <c r="A429" s="14"/>
      <c r="B429" s="1"/>
      <c r="C429" s="1"/>
      <c r="D429" s="1"/>
      <c r="E429" s="1"/>
      <c r="F429" s="1"/>
      <c r="G429" s="1"/>
      <c r="H429" s="1"/>
      <c r="I429" s="1"/>
      <c r="J429" s="1"/>
      <c r="K429" s="1"/>
      <c r="L429" s="1"/>
      <c r="M429" s="1"/>
      <c r="N429" s="1"/>
      <c r="O429" s="1"/>
      <c r="P429" s="1"/>
    </row>
    <row r="430" spans="1:17" ht="14.65" customHeight="1" x14ac:dyDescent="0.25">
      <c r="A430" s="14"/>
      <c r="B430" s="127" t="s">
        <v>153</v>
      </c>
      <c r="C430" s="128"/>
      <c r="D430" s="129"/>
      <c r="E430" s="109" t="s">
        <v>47</v>
      </c>
      <c r="F430" s="123"/>
      <c r="G430" s="261">
        <v>6</v>
      </c>
      <c r="H430" s="46"/>
      <c r="I430" s="46"/>
      <c r="J430" s="46"/>
      <c r="K430" s="46"/>
      <c r="L430" s="46"/>
      <c r="M430" s="46"/>
      <c r="N430" s="46"/>
      <c r="O430" s="46"/>
      <c r="P430" s="46"/>
    </row>
    <row r="431" spans="1:17" x14ac:dyDescent="0.25">
      <c r="A431" s="14"/>
      <c r="B431" s="130"/>
      <c r="C431" s="131"/>
      <c r="D431" s="132"/>
      <c r="E431" s="109"/>
      <c r="F431" s="124"/>
      <c r="G431" s="261"/>
      <c r="H431" s="46"/>
      <c r="I431" s="46"/>
      <c r="J431" s="46"/>
      <c r="K431" s="46"/>
      <c r="L431" s="46"/>
      <c r="M431" s="46"/>
      <c r="N431" s="46"/>
      <c r="O431" s="46"/>
      <c r="P431" s="46"/>
    </row>
    <row r="432" spans="1:17" x14ac:dyDescent="0.25">
      <c r="A432" s="14"/>
      <c r="B432" s="133"/>
      <c r="C432" s="134"/>
      <c r="D432" s="135"/>
      <c r="E432" s="109"/>
      <c r="F432" s="125"/>
      <c r="G432" s="261"/>
      <c r="H432" s="46"/>
      <c r="I432" s="46"/>
      <c r="J432" s="46"/>
      <c r="K432" s="46"/>
      <c r="L432" s="46"/>
      <c r="M432" s="46"/>
      <c r="N432" s="46"/>
      <c r="O432" s="46"/>
      <c r="P432" s="46"/>
    </row>
    <row r="433" spans="1:54" x14ac:dyDescent="0.25">
      <c r="A433" s="14"/>
      <c r="B433" s="127" t="str">
        <f>IF(F430="Oui","Si oui, précisez le taux d'usage 
Quelle évolution envisagez-vous ? Précisez l'organisation envisagée",IF(F430="Non","Si non, précisez votre projet",""))</f>
        <v/>
      </c>
      <c r="C433" s="128"/>
      <c r="D433" s="129"/>
      <c r="E433" s="109" t="s">
        <v>4</v>
      </c>
      <c r="F433" s="110"/>
      <c r="G433" s="111"/>
      <c r="H433" s="111"/>
      <c r="I433" s="111"/>
      <c r="J433" s="111"/>
      <c r="K433" s="111"/>
      <c r="L433" s="111"/>
      <c r="M433" s="111"/>
      <c r="N433" s="111"/>
      <c r="O433" s="111"/>
      <c r="P433" s="112"/>
    </row>
    <row r="434" spans="1:54" x14ac:dyDescent="0.25">
      <c r="A434" s="14"/>
      <c r="B434" s="130"/>
      <c r="C434" s="131"/>
      <c r="D434" s="132"/>
      <c r="E434" s="109"/>
      <c r="F434" s="113"/>
      <c r="G434" s="114"/>
      <c r="H434" s="114"/>
      <c r="I434" s="114"/>
      <c r="J434" s="114"/>
      <c r="K434" s="114"/>
      <c r="L434" s="114"/>
      <c r="M434" s="114"/>
      <c r="N434" s="114"/>
      <c r="O434" s="114"/>
      <c r="P434" s="115"/>
    </row>
    <row r="435" spans="1:54" ht="52.5" customHeight="1" x14ac:dyDescent="0.25">
      <c r="A435" s="14"/>
      <c r="B435" s="133"/>
      <c r="C435" s="134"/>
      <c r="D435" s="135"/>
      <c r="E435" s="109"/>
      <c r="F435" s="206"/>
      <c r="G435" s="116"/>
      <c r="H435" s="116"/>
      <c r="I435" s="116"/>
      <c r="J435" s="116"/>
      <c r="K435" s="116"/>
      <c r="L435" s="116"/>
      <c r="M435" s="116"/>
      <c r="N435" s="116"/>
      <c r="O435" s="116"/>
      <c r="P435" s="117"/>
    </row>
    <row r="436" spans="1:54" ht="6" customHeight="1" x14ac:dyDescent="0.25">
      <c r="A436" s="14"/>
      <c r="B436" s="1"/>
      <c r="C436" s="1"/>
      <c r="D436" s="1"/>
      <c r="E436" s="1"/>
      <c r="F436" s="1"/>
      <c r="G436" s="1"/>
      <c r="H436" s="1"/>
      <c r="I436" s="1"/>
      <c r="J436" s="1"/>
      <c r="K436" s="1"/>
      <c r="L436" s="1"/>
      <c r="M436" s="1"/>
      <c r="N436" s="1"/>
      <c r="O436" s="1"/>
      <c r="P436" s="1"/>
    </row>
    <row r="437" spans="1:54" ht="47.25" customHeight="1" x14ac:dyDescent="0.25">
      <c r="A437" s="14"/>
      <c r="B437" s="294" t="s">
        <v>155</v>
      </c>
      <c r="C437" s="295"/>
      <c r="D437" s="296"/>
      <c r="E437" s="51" t="s">
        <v>47</v>
      </c>
      <c r="F437" s="59"/>
      <c r="G437" s="34">
        <v>6</v>
      </c>
      <c r="H437" s="10"/>
      <c r="I437" s="10"/>
      <c r="J437" s="10"/>
      <c r="K437" s="22"/>
      <c r="L437" s="46"/>
      <c r="M437" s="46"/>
      <c r="N437" s="46"/>
      <c r="O437" s="46"/>
      <c r="P437" s="46"/>
    </row>
    <row r="438" spans="1:54" ht="15.75" x14ac:dyDescent="0.25">
      <c r="A438" s="14"/>
      <c r="B438" s="10"/>
      <c r="C438" s="10"/>
      <c r="D438" s="44"/>
      <c r="E438" s="44"/>
      <c r="F438" s="44"/>
      <c r="G438" s="34"/>
      <c r="H438" s="10"/>
      <c r="I438" s="10"/>
      <c r="J438" s="10"/>
      <c r="K438" s="22"/>
      <c r="L438" s="46"/>
      <c r="M438" s="46"/>
      <c r="N438" s="46"/>
      <c r="O438" s="46"/>
      <c r="P438" s="46"/>
    </row>
    <row r="439" spans="1:54" ht="17.25" x14ac:dyDescent="0.3">
      <c r="A439" s="28"/>
      <c r="B439" s="29"/>
      <c r="C439" s="196" t="s">
        <v>183</v>
      </c>
      <c r="D439" s="196"/>
      <c r="E439" s="196"/>
      <c r="F439" s="196"/>
      <c r="G439" s="196"/>
      <c r="H439" s="196"/>
      <c r="I439" s="196"/>
      <c r="J439" s="196"/>
      <c r="K439" s="196"/>
      <c r="L439" s="196"/>
      <c r="M439" s="196"/>
      <c r="N439" s="196"/>
      <c r="O439" s="196"/>
      <c r="P439" s="196"/>
    </row>
    <row r="440" spans="1:54" x14ac:dyDescent="0.25">
      <c r="A440" s="49"/>
      <c r="B440" s="49"/>
      <c r="C440" s="49"/>
      <c r="D440" s="49"/>
      <c r="E440" s="49"/>
      <c r="F440" s="49"/>
      <c r="G440" s="49"/>
      <c r="H440" s="49"/>
      <c r="I440" s="49"/>
      <c r="J440" s="49"/>
      <c r="K440" s="49"/>
      <c r="L440" s="49"/>
      <c r="M440" s="49"/>
      <c r="N440" s="49"/>
      <c r="O440" s="49"/>
      <c r="P440" s="49"/>
    </row>
    <row r="441" spans="1:54" x14ac:dyDescent="0.25">
      <c r="A441" s="49"/>
      <c r="B441" s="49"/>
      <c r="C441" s="49"/>
      <c r="D441" s="49"/>
      <c r="E441" s="49"/>
      <c r="F441" s="118" t="s">
        <v>193</v>
      </c>
      <c r="G441" s="118"/>
      <c r="H441" s="118"/>
      <c r="I441" s="118"/>
      <c r="J441" s="118"/>
      <c r="K441" s="49"/>
      <c r="L441" s="118" t="s">
        <v>194</v>
      </c>
      <c r="M441" s="118"/>
      <c r="N441" s="118"/>
      <c r="O441" s="118"/>
      <c r="P441" s="118"/>
    </row>
    <row r="442" spans="1:54" ht="15" customHeight="1" x14ac:dyDescent="0.25">
      <c r="A442" s="49"/>
      <c r="B442" s="127" t="s">
        <v>180</v>
      </c>
      <c r="C442" s="128"/>
      <c r="D442" s="129"/>
      <c r="E442" s="109" t="s">
        <v>47</v>
      </c>
      <c r="F442" s="110"/>
      <c r="G442" s="111"/>
      <c r="H442" s="111"/>
      <c r="I442" s="111"/>
      <c r="J442" s="112"/>
      <c r="K442" s="75"/>
      <c r="L442" s="110"/>
      <c r="M442" s="111"/>
      <c r="N442" s="111"/>
      <c r="O442" s="111"/>
      <c r="P442" s="112"/>
    </row>
    <row r="443" spans="1:54" ht="59.1" customHeight="1" x14ac:dyDescent="0.25">
      <c r="A443" s="14"/>
      <c r="B443" s="130"/>
      <c r="C443" s="131"/>
      <c r="D443" s="132"/>
      <c r="E443" s="109"/>
      <c r="F443" s="113"/>
      <c r="G443" s="114"/>
      <c r="H443" s="114"/>
      <c r="I443" s="114"/>
      <c r="J443" s="115"/>
      <c r="K443" s="75"/>
      <c r="L443" s="113"/>
      <c r="M443" s="114"/>
      <c r="N443" s="114"/>
      <c r="O443" s="114"/>
      <c r="P443" s="115"/>
    </row>
    <row r="444" spans="1:54" ht="29.45" customHeight="1" x14ac:dyDescent="0.25">
      <c r="A444" s="81"/>
      <c r="B444" s="130"/>
      <c r="C444" s="131"/>
      <c r="D444" s="132"/>
      <c r="E444" s="109"/>
      <c r="F444" s="113"/>
      <c r="G444" s="114"/>
      <c r="H444" s="114"/>
      <c r="I444" s="114"/>
      <c r="J444" s="115"/>
      <c r="K444" s="75"/>
      <c r="L444" s="113"/>
      <c r="M444" s="114"/>
      <c r="N444" s="114"/>
      <c r="O444" s="114"/>
      <c r="P444" s="115"/>
    </row>
    <row r="445" spans="1:54" ht="17.100000000000001" customHeight="1" x14ac:dyDescent="0.25">
      <c r="A445" s="14"/>
      <c r="B445" s="130"/>
      <c r="C445" s="134"/>
      <c r="D445" s="132"/>
      <c r="E445" s="109"/>
      <c r="F445" s="113"/>
      <c r="G445" s="116"/>
      <c r="H445" s="116"/>
      <c r="I445" s="116"/>
      <c r="J445" s="117"/>
      <c r="K445" s="75"/>
      <c r="L445" s="206"/>
      <c r="M445" s="116"/>
      <c r="N445" s="116"/>
      <c r="O445" s="116"/>
      <c r="P445" s="117"/>
    </row>
    <row r="446" spans="1:54" s="49" customFormat="1" ht="17.100000000000001" customHeight="1" x14ac:dyDescent="0.25">
      <c r="A446" s="14"/>
      <c r="B446" s="94"/>
      <c r="C446" s="10"/>
      <c r="D446" s="94"/>
      <c r="E446" s="89"/>
      <c r="F446" s="95"/>
      <c r="G446" s="75"/>
      <c r="H446" s="10"/>
      <c r="I446" s="10"/>
      <c r="J446" s="10"/>
      <c r="K446" s="76"/>
      <c r="L446" s="80"/>
      <c r="M446" s="80"/>
      <c r="N446" s="80"/>
      <c r="O446" s="80"/>
      <c r="P446" s="80"/>
      <c r="Q446" s="86"/>
      <c r="R446" s="86"/>
      <c r="S446" s="86"/>
      <c r="T446" s="86"/>
      <c r="U446" s="86"/>
      <c r="V446" s="86"/>
      <c r="W446" s="86"/>
      <c r="X446" s="86"/>
      <c r="Y446" s="86"/>
      <c r="Z446" s="86"/>
      <c r="AA446" s="86"/>
      <c r="AB446" s="86"/>
      <c r="AC446" s="86"/>
      <c r="AD446" s="86"/>
      <c r="AE446" s="86"/>
      <c r="AF446" s="86"/>
      <c r="AG446" s="86"/>
      <c r="AH446" s="86"/>
      <c r="AI446" s="86"/>
      <c r="AJ446" s="86"/>
      <c r="AK446" s="86"/>
      <c r="AL446" s="86"/>
      <c r="AM446" s="86"/>
      <c r="AN446" s="86"/>
      <c r="AO446" s="86"/>
      <c r="AP446" s="86"/>
      <c r="AQ446" s="86"/>
      <c r="AR446" s="86"/>
      <c r="AS446" s="86"/>
      <c r="AT446" s="86"/>
      <c r="AU446" s="86"/>
      <c r="AV446" s="86"/>
      <c r="AW446" s="86"/>
      <c r="AX446" s="86"/>
      <c r="AY446" s="86"/>
      <c r="AZ446" s="86"/>
      <c r="BA446" s="86"/>
      <c r="BB446" s="86"/>
    </row>
    <row r="447" spans="1:54" ht="17.25" x14ac:dyDescent="0.3">
      <c r="A447" s="28"/>
      <c r="B447" s="29"/>
      <c r="C447" s="196" t="s">
        <v>184</v>
      </c>
      <c r="D447" s="196"/>
      <c r="E447" s="196"/>
      <c r="F447" s="196"/>
      <c r="G447" s="196"/>
      <c r="H447" s="196"/>
      <c r="I447" s="196"/>
      <c r="J447" s="196"/>
      <c r="K447" s="196"/>
      <c r="L447" s="196"/>
      <c r="M447" s="196"/>
      <c r="N447" s="196"/>
      <c r="O447" s="196"/>
      <c r="P447" s="196"/>
    </row>
    <row r="448" spans="1:54" s="49" customFormat="1" ht="17.100000000000001" customHeight="1" x14ac:dyDescent="0.25">
      <c r="A448" s="14"/>
      <c r="B448" s="10"/>
      <c r="C448" s="10"/>
      <c r="D448" s="10"/>
      <c r="E448" s="89"/>
      <c r="F448" s="83"/>
      <c r="G448" s="75"/>
      <c r="H448" s="10"/>
      <c r="I448" s="10"/>
      <c r="J448" s="10"/>
      <c r="K448" s="76"/>
      <c r="L448" s="80"/>
      <c r="M448" s="80"/>
      <c r="N448" s="80"/>
      <c r="O448" s="80"/>
      <c r="P448" s="80"/>
      <c r="Q448" s="86"/>
      <c r="R448" s="86"/>
      <c r="S448" s="86"/>
      <c r="T448" s="86"/>
      <c r="U448" s="86"/>
      <c r="V448" s="86"/>
      <c r="W448" s="86"/>
      <c r="X448" s="86"/>
      <c r="Y448" s="86"/>
      <c r="Z448" s="86"/>
      <c r="AA448" s="86"/>
      <c r="AB448" s="86"/>
      <c r="AC448" s="86"/>
      <c r="AD448" s="86"/>
      <c r="AE448" s="86"/>
      <c r="AF448" s="86"/>
      <c r="AG448" s="86"/>
      <c r="AH448" s="86"/>
      <c r="AI448" s="86"/>
      <c r="AJ448" s="86"/>
      <c r="AK448" s="86"/>
      <c r="AL448" s="86"/>
      <c r="AM448" s="86"/>
      <c r="AN448" s="86"/>
      <c r="AO448" s="86"/>
      <c r="AP448" s="86"/>
      <c r="AQ448" s="86"/>
      <c r="AR448" s="86"/>
      <c r="AS448" s="86"/>
      <c r="AT448" s="86"/>
      <c r="AU448" s="86"/>
      <c r="AV448" s="86"/>
      <c r="AW448" s="86"/>
      <c r="AX448" s="86"/>
      <c r="AY448" s="86"/>
      <c r="AZ448" s="86"/>
      <c r="BA448" s="86"/>
      <c r="BB448" s="86"/>
    </row>
    <row r="449" spans="1:16" x14ac:dyDescent="0.25">
      <c r="A449" s="14"/>
      <c r="B449" s="127" t="s">
        <v>15</v>
      </c>
      <c r="C449" s="128"/>
      <c r="D449" s="129"/>
      <c r="E449" s="109" t="s">
        <v>4</v>
      </c>
      <c r="F449" s="110"/>
      <c r="G449" s="111"/>
      <c r="H449" s="111"/>
      <c r="I449" s="111"/>
      <c r="J449" s="111"/>
      <c r="K449" s="111"/>
      <c r="L449" s="111"/>
      <c r="M449" s="111"/>
      <c r="N449" s="111"/>
      <c r="O449" s="111"/>
      <c r="P449" s="112"/>
    </row>
    <row r="450" spans="1:16" x14ac:dyDescent="0.25">
      <c r="A450" s="14"/>
      <c r="B450" s="130"/>
      <c r="C450" s="131"/>
      <c r="D450" s="132"/>
      <c r="E450" s="109"/>
      <c r="F450" s="113"/>
      <c r="G450" s="114"/>
      <c r="H450" s="114"/>
      <c r="I450" s="114"/>
      <c r="J450" s="114"/>
      <c r="K450" s="114"/>
      <c r="L450" s="114"/>
      <c r="M450" s="114"/>
      <c r="N450" s="114"/>
      <c r="O450" s="114"/>
      <c r="P450" s="115"/>
    </row>
    <row r="451" spans="1:16" x14ac:dyDescent="0.25">
      <c r="A451" s="14"/>
      <c r="B451" s="133"/>
      <c r="C451" s="134"/>
      <c r="D451" s="135"/>
      <c r="E451" s="109"/>
      <c r="F451" s="206"/>
      <c r="G451" s="116"/>
      <c r="H451" s="116"/>
      <c r="I451" s="116"/>
      <c r="J451" s="116"/>
      <c r="K451" s="116"/>
      <c r="L451" s="116"/>
      <c r="M451" s="116"/>
      <c r="N451" s="116"/>
      <c r="O451" s="116"/>
      <c r="P451" s="117"/>
    </row>
    <row r="452" spans="1:16" ht="6" customHeight="1" x14ac:dyDescent="0.25">
      <c r="A452" s="14"/>
      <c r="B452" s="1"/>
      <c r="C452" s="1"/>
      <c r="D452" s="1"/>
      <c r="E452" s="1"/>
      <c r="F452" s="53"/>
      <c r="G452" s="53"/>
      <c r="H452" s="53"/>
      <c r="I452" s="53"/>
      <c r="J452" s="53"/>
      <c r="K452" s="53"/>
      <c r="L452" s="53"/>
      <c r="M452" s="53"/>
      <c r="N452" s="53"/>
      <c r="O452" s="53"/>
      <c r="P452" s="53"/>
    </row>
    <row r="453" spans="1:16" ht="14.65" customHeight="1" x14ac:dyDescent="0.25">
      <c r="A453" s="14"/>
      <c r="B453" s="127" t="s">
        <v>157</v>
      </c>
      <c r="C453" s="128"/>
      <c r="D453" s="129"/>
      <c r="E453" s="136" t="s">
        <v>4</v>
      </c>
      <c r="F453" s="110"/>
      <c r="G453" s="111"/>
      <c r="H453" s="111"/>
      <c r="I453" s="111"/>
      <c r="J453" s="111"/>
      <c r="K453" s="111"/>
      <c r="L453" s="111"/>
      <c r="M453" s="111"/>
      <c r="N453" s="111"/>
      <c r="O453" s="111"/>
      <c r="P453" s="112"/>
    </row>
    <row r="454" spans="1:16" x14ac:dyDescent="0.25">
      <c r="A454" s="14"/>
      <c r="B454" s="130"/>
      <c r="C454" s="131"/>
      <c r="D454" s="132"/>
      <c r="E454" s="136"/>
      <c r="F454" s="113"/>
      <c r="G454" s="114"/>
      <c r="H454" s="114"/>
      <c r="I454" s="114"/>
      <c r="J454" s="114"/>
      <c r="K454" s="114"/>
      <c r="L454" s="114"/>
      <c r="M454" s="114"/>
      <c r="N454" s="114"/>
      <c r="O454" s="114"/>
      <c r="P454" s="115"/>
    </row>
    <row r="455" spans="1:16" ht="28.15" customHeight="1" x14ac:dyDescent="0.25">
      <c r="A455" s="14"/>
      <c r="B455" s="130"/>
      <c r="C455" s="131"/>
      <c r="D455" s="132"/>
      <c r="E455" s="136"/>
      <c r="F455" s="113"/>
      <c r="G455" s="114"/>
      <c r="H455" s="114"/>
      <c r="I455" s="114"/>
      <c r="J455" s="114"/>
      <c r="K455" s="114"/>
      <c r="L455" s="114"/>
      <c r="M455" s="114"/>
      <c r="N455" s="114"/>
      <c r="O455" s="114"/>
      <c r="P455" s="115"/>
    </row>
    <row r="456" spans="1:16" x14ac:dyDescent="0.25">
      <c r="A456" s="14"/>
      <c r="B456" s="130"/>
      <c r="C456" s="131"/>
      <c r="D456" s="132"/>
      <c r="E456" s="136"/>
      <c r="F456" s="113"/>
      <c r="G456" s="114"/>
      <c r="H456" s="114"/>
      <c r="I456" s="114"/>
      <c r="J456" s="114"/>
      <c r="K456" s="114"/>
      <c r="L456" s="114"/>
      <c r="M456" s="114"/>
      <c r="N456" s="114"/>
      <c r="O456" s="114"/>
      <c r="P456" s="115"/>
    </row>
    <row r="457" spans="1:16" x14ac:dyDescent="0.25">
      <c r="A457" s="14"/>
      <c r="B457" s="130"/>
      <c r="C457" s="131"/>
      <c r="D457" s="132"/>
      <c r="E457" s="136"/>
      <c r="F457" s="113"/>
      <c r="G457" s="114"/>
      <c r="H457" s="114"/>
      <c r="I457" s="114"/>
      <c r="J457" s="114"/>
      <c r="K457" s="114"/>
      <c r="L457" s="114"/>
      <c r="M457" s="114"/>
      <c r="N457" s="114"/>
      <c r="O457" s="114"/>
      <c r="P457" s="115"/>
    </row>
    <row r="458" spans="1:16" ht="28.15" customHeight="1" x14ac:dyDescent="0.25">
      <c r="A458" s="14"/>
      <c r="B458" s="133"/>
      <c r="C458" s="134"/>
      <c r="D458" s="135"/>
      <c r="E458" s="136"/>
      <c r="F458" s="206"/>
      <c r="G458" s="116"/>
      <c r="H458" s="116"/>
      <c r="I458" s="116"/>
      <c r="J458" s="116"/>
      <c r="K458" s="116"/>
      <c r="L458" s="116"/>
      <c r="M458" s="116"/>
      <c r="N458" s="116"/>
      <c r="O458" s="116"/>
      <c r="P458" s="117"/>
    </row>
    <row r="459" spans="1:16" ht="6" customHeight="1" x14ac:dyDescent="0.25">
      <c r="A459" s="14"/>
      <c r="B459" s="1"/>
      <c r="C459" s="1"/>
      <c r="D459" s="1"/>
      <c r="E459" s="1"/>
      <c r="F459" s="1"/>
      <c r="G459" s="1"/>
      <c r="H459" s="1"/>
      <c r="I459" s="1"/>
      <c r="J459" s="1"/>
      <c r="K459" s="1"/>
      <c r="L459" s="1"/>
      <c r="M459" s="1"/>
      <c r="N459" s="1"/>
      <c r="O459" s="1"/>
      <c r="P459" s="1"/>
    </row>
    <row r="460" spans="1:16" x14ac:dyDescent="0.25">
      <c r="A460" s="14"/>
      <c r="B460" s="127" t="s">
        <v>156</v>
      </c>
      <c r="C460" s="128"/>
      <c r="D460" s="129"/>
      <c r="E460" s="146" t="s">
        <v>47</v>
      </c>
      <c r="F460" s="123"/>
      <c r="G460" s="261">
        <v>6</v>
      </c>
      <c r="H460" s="46"/>
      <c r="I460" s="46"/>
      <c r="J460" s="46"/>
      <c r="K460" s="46"/>
      <c r="L460" s="46"/>
      <c r="M460" s="46"/>
      <c r="N460" s="46"/>
      <c r="O460" s="46"/>
      <c r="P460" s="1"/>
    </row>
    <row r="461" spans="1:16" x14ac:dyDescent="0.25">
      <c r="A461" s="14"/>
      <c r="B461" s="130"/>
      <c r="C461" s="131"/>
      <c r="D461" s="132"/>
      <c r="E461" s="146"/>
      <c r="F461" s="124"/>
      <c r="G461" s="261"/>
      <c r="H461" s="46"/>
      <c r="I461" s="46"/>
      <c r="J461" s="46"/>
      <c r="K461" s="46"/>
      <c r="L461" s="46"/>
      <c r="M461" s="46"/>
      <c r="N461" s="46"/>
      <c r="O461" s="46"/>
      <c r="P461" s="1"/>
    </row>
    <row r="462" spans="1:16" x14ac:dyDescent="0.25">
      <c r="A462" s="14"/>
      <c r="B462" s="130"/>
      <c r="C462" s="131"/>
      <c r="D462" s="132"/>
      <c r="E462" s="146"/>
      <c r="F462" s="125"/>
      <c r="G462" s="261"/>
      <c r="H462" s="46"/>
      <c r="I462" s="46"/>
      <c r="J462" s="46"/>
      <c r="K462" s="46"/>
      <c r="L462" s="46"/>
      <c r="M462" s="46"/>
      <c r="N462" s="46"/>
      <c r="O462" s="46"/>
      <c r="P462" s="1"/>
    </row>
    <row r="463" spans="1:16" x14ac:dyDescent="0.25">
      <c r="A463" s="14"/>
      <c r="B463" s="130" t="str">
        <f>IF(F460="Non","Si non, quel SI envisagez-vous d'utiliser?","")</f>
        <v/>
      </c>
      <c r="C463" s="131"/>
      <c r="D463" s="132"/>
      <c r="E463" s="136" t="str">
        <f>IF(F460="Non","Précisez","")</f>
        <v/>
      </c>
      <c r="F463" s="110"/>
      <c r="G463" s="111"/>
      <c r="H463" s="111"/>
      <c r="I463" s="111"/>
      <c r="J463" s="111"/>
      <c r="K463" s="111"/>
      <c r="L463" s="111"/>
      <c r="M463" s="111"/>
      <c r="N463" s="111"/>
      <c r="O463" s="112"/>
      <c r="P463" s="1"/>
    </row>
    <row r="464" spans="1:16" x14ac:dyDescent="0.25">
      <c r="A464" s="14"/>
      <c r="B464" s="130"/>
      <c r="C464" s="131"/>
      <c r="D464" s="132"/>
      <c r="E464" s="136"/>
      <c r="F464" s="113"/>
      <c r="G464" s="114"/>
      <c r="H464" s="114"/>
      <c r="I464" s="114"/>
      <c r="J464" s="114"/>
      <c r="K464" s="114"/>
      <c r="L464" s="114"/>
      <c r="M464" s="114"/>
      <c r="N464" s="114"/>
      <c r="O464" s="115"/>
      <c r="P464" s="1"/>
    </row>
    <row r="465" spans="1:54" x14ac:dyDescent="0.25">
      <c r="A465" s="14"/>
      <c r="B465" s="133"/>
      <c r="C465" s="134"/>
      <c r="D465" s="135"/>
      <c r="E465" s="136"/>
      <c r="F465" s="206"/>
      <c r="G465" s="116"/>
      <c r="H465" s="116"/>
      <c r="I465" s="116"/>
      <c r="J465" s="116"/>
      <c r="K465" s="116"/>
      <c r="L465" s="116"/>
      <c r="M465" s="116"/>
      <c r="N465" s="116"/>
      <c r="O465" s="117"/>
      <c r="P465" s="1"/>
    </row>
    <row r="466" spans="1:54" ht="6" customHeight="1" x14ac:dyDescent="0.25">
      <c r="A466" s="14"/>
      <c r="B466" s="1"/>
      <c r="C466" s="1"/>
      <c r="D466" s="1"/>
      <c r="E466" s="1"/>
      <c r="F466" s="1"/>
      <c r="G466" s="1"/>
      <c r="H466" s="1"/>
      <c r="I466" s="1"/>
      <c r="J466" s="1"/>
      <c r="K466" s="1"/>
      <c r="L466" s="1"/>
      <c r="M466" s="1"/>
      <c r="N466" s="1"/>
      <c r="O466" s="1"/>
      <c r="P466" s="1"/>
    </row>
    <row r="467" spans="1:54" ht="24" customHeight="1" x14ac:dyDescent="0.25">
      <c r="A467" s="14"/>
      <c r="B467" s="270" t="s">
        <v>144</v>
      </c>
      <c r="C467" s="271"/>
      <c r="D467" s="272"/>
      <c r="E467" s="54" t="s">
        <v>146</v>
      </c>
      <c r="F467" s="264"/>
      <c r="G467" s="265"/>
      <c r="H467" s="265"/>
      <c r="I467" s="265"/>
      <c r="J467" s="265"/>
      <c r="K467" s="265"/>
      <c r="L467" s="265"/>
      <c r="M467" s="265"/>
      <c r="N467" s="265"/>
      <c r="O467" s="266"/>
      <c r="P467" s="1"/>
    </row>
    <row r="468" spans="1:54" ht="48" x14ac:dyDescent="0.25">
      <c r="A468" s="14"/>
      <c r="B468" s="273" t="s">
        <v>149</v>
      </c>
      <c r="C468" s="274"/>
      <c r="D468" s="275"/>
      <c r="E468" s="54" t="s">
        <v>147</v>
      </c>
      <c r="F468" s="264"/>
      <c r="G468" s="265"/>
      <c r="H468" s="265"/>
      <c r="I468" s="265"/>
      <c r="J468" s="265"/>
      <c r="K468" s="265"/>
      <c r="L468" s="265"/>
      <c r="M468" s="265"/>
      <c r="N468" s="265"/>
      <c r="O468" s="266"/>
      <c r="P468" s="1"/>
    </row>
    <row r="469" spans="1:54" ht="36" x14ac:dyDescent="0.25">
      <c r="A469" s="14"/>
      <c r="B469" s="273"/>
      <c r="C469" s="274"/>
      <c r="D469" s="275"/>
      <c r="E469" s="54" t="s">
        <v>148</v>
      </c>
      <c r="F469" s="264"/>
      <c r="G469" s="265"/>
      <c r="H469" s="265"/>
      <c r="I469" s="265"/>
      <c r="J469" s="265"/>
      <c r="K469" s="265"/>
      <c r="L469" s="265"/>
      <c r="M469" s="265"/>
      <c r="N469" s="265"/>
      <c r="O469" s="266"/>
      <c r="P469" s="1"/>
    </row>
    <row r="470" spans="1:54" ht="24" x14ac:dyDescent="0.25">
      <c r="A470" s="14"/>
      <c r="B470" s="276"/>
      <c r="C470" s="277"/>
      <c r="D470" s="278"/>
      <c r="E470" s="54" t="s">
        <v>145</v>
      </c>
      <c r="F470" s="264"/>
      <c r="G470" s="265"/>
      <c r="H470" s="265"/>
      <c r="I470" s="265"/>
      <c r="J470" s="265"/>
      <c r="K470" s="265"/>
      <c r="L470" s="265"/>
      <c r="M470" s="265"/>
      <c r="N470" s="265"/>
      <c r="O470" s="266"/>
      <c r="P470" s="1"/>
    </row>
    <row r="471" spans="1:54" ht="15.75" x14ac:dyDescent="0.25">
      <c r="A471" s="14"/>
      <c r="B471" s="10"/>
      <c r="C471" s="10"/>
      <c r="D471" s="10"/>
      <c r="E471" s="22"/>
      <c r="F471" s="44"/>
      <c r="G471" s="34"/>
      <c r="H471" s="10"/>
      <c r="I471" s="10"/>
      <c r="J471" s="10"/>
      <c r="K471" s="22"/>
      <c r="L471" s="46"/>
      <c r="M471" s="46"/>
      <c r="N471" s="46"/>
      <c r="O471" s="46"/>
      <c r="P471" s="46"/>
    </row>
    <row r="472" spans="1:54" ht="17.25" x14ac:dyDescent="0.3">
      <c r="A472" s="28"/>
      <c r="B472" s="29"/>
      <c r="C472" s="322" t="s">
        <v>185</v>
      </c>
      <c r="D472" s="322"/>
      <c r="E472" s="322"/>
      <c r="F472" s="322"/>
      <c r="G472" s="322"/>
      <c r="H472" s="322"/>
      <c r="I472" s="322"/>
      <c r="J472" s="322"/>
      <c r="K472" s="322"/>
      <c r="L472" s="322"/>
      <c r="M472" s="322"/>
      <c r="N472" s="322"/>
      <c r="O472" s="322"/>
      <c r="P472" s="322"/>
    </row>
    <row r="473" spans="1:54" ht="15.75" x14ac:dyDescent="0.25">
      <c r="A473" s="14"/>
      <c r="B473" s="10"/>
      <c r="C473" s="10"/>
      <c r="D473" s="10"/>
      <c r="E473" s="76"/>
      <c r="F473" s="44"/>
      <c r="G473" s="75"/>
      <c r="H473" s="10"/>
      <c r="I473" s="10"/>
      <c r="J473" s="10"/>
      <c r="K473" s="76"/>
      <c r="L473" s="46"/>
      <c r="M473" s="46"/>
      <c r="N473" s="46"/>
      <c r="O473" s="46"/>
      <c r="P473" s="46"/>
    </row>
    <row r="474" spans="1:54" s="12" customFormat="1" ht="17.100000000000001" customHeight="1" x14ac:dyDescent="0.25">
      <c r="A474" s="14"/>
      <c r="B474" s="127" t="s">
        <v>195</v>
      </c>
      <c r="C474" s="128"/>
      <c r="D474" s="129"/>
      <c r="E474" s="109" t="s">
        <v>4</v>
      </c>
      <c r="F474" s="110"/>
      <c r="G474" s="111"/>
      <c r="H474" s="111"/>
      <c r="I474" s="111"/>
      <c r="J474" s="111"/>
      <c r="K474" s="111"/>
      <c r="L474" s="111"/>
      <c r="M474" s="111"/>
      <c r="N474" s="111"/>
      <c r="O474" s="111"/>
      <c r="P474" s="112"/>
      <c r="Q474" s="86"/>
      <c r="R474" s="86"/>
      <c r="S474" s="86"/>
      <c r="T474" s="86"/>
      <c r="U474" s="86"/>
      <c r="V474" s="86"/>
      <c r="W474" s="86"/>
      <c r="X474" s="86"/>
      <c r="Y474" s="86"/>
      <c r="Z474" s="86"/>
      <c r="AA474" s="86"/>
      <c r="AB474" s="86"/>
      <c r="AC474" s="86"/>
      <c r="AD474" s="86"/>
      <c r="AE474" s="86"/>
      <c r="AF474" s="86"/>
      <c r="AG474" s="86"/>
      <c r="AH474" s="86"/>
      <c r="AI474" s="86"/>
      <c r="AJ474" s="86"/>
      <c r="AK474" s="86"/>
      <c r="AL474" s="86"/>
      <c r="AM474" s="86"/>
      <c r="AN474" s="86"/>
      <c r="AO474" s="86"/>
      <c r="AP474" s="86"/>
      <c r="AQ474" s="86"/>
      <c r="AR474" s="86"/>
      <c r="AS474" s="86"/>
      <c r="AT474" s="86"/>
      <c r="AU474" s="86"/>
      <c r="AV474" s="86"/>
      <c r="AW474" s="86"/>
      <c r="AX474" s="86"/>
      <c r="AY474" s="86"/>
      <c r="AZ474" s="86"/>
      <c r="BA474" s="86"/>
      <c r="BB474" s="86"/>
    </row>
    <row r="475" spans="1:54" s="12" customFormat="1" x14ac:dyDescent="0.25">
      <c r="A475" s="14"/>
      <c r="B475" s="130"/>
      <c r="C475" s="131"/>
      <c r="D475" s="132"/>
      <c r="E475" s="109"/>
      <c r="F475" s="113"/>
      <c r="G475" s="114"/>
      <c r="H475" s="114"/>
      <c r="I475" s="114"/>
      <c r="J475" s="114"/>
      <c r="K475" s="114"/>
      <c r="L475" s="114"/>
      <c r="M475" s="114"/>
      <c r="N475" s="114"/>
      <c r="O475" s="114"/>
      <c r="P475" s="115"/>
      <c r="Q475" s="86"/>
      <c r="R475" s="86"/>
      <c r="S475" s="86"/>
      <c r="T475" s="86"/>
      <c r="U475" s="86"/>
      <c r="V475" s="86"/>
      <c r="W475" s="86"/>
      <c r="X475" s="86"/>
      <c r="Y475" s="86"/>
      <c r="Z475" s="86"/>
      <c r="AA475" s="86"/>
      <c r="AB475" s="86"/>
      <c r="AC475" s="86"/>
      <c r="AD475" s="86"/>
      <c r="AE475" s="86"/>
      <c r="AF475" s="86"/>
      <c r="AG475" s="86"/>
      <c r="AH475" s="86"/>
      <c r="AI475" s="86"/>
      <c r="AJ475" s="86"/>
      <c r="AK475" s="86"/>
      <c r="AL475" s="86"/>
      <c r="AM475" s="86"/>
      <c r="AN475" s="86"/>
      <c r="AO475" s="86"/>
      <c r="AP475" s="86"/>
      <c r="AQ475" s="86"/>
      <c r="AR475" s="86"/>
      <c r="AS475" s="86"/>
      <c r="AT475" s="86"/>
      <c r="AU475" s="86"/>
      <c r="AV475" s="86"/>
      <c r="AW475" s="86"/>
      <c r="AX475" s="86"/>
      <c r="AY475" s="86"/>
      <c r="AZ475" s="86"/>
      <c r="BA475" s="86"/>
      <c r="BB475" s="86"/>
    </row>
    <row r="476" spans="1:54" s="12" customFormat="1" ht="49.5" customHeight="1" x14ac:dyDescent="0.25">
      <c r="A476" s="14"/>
      <c r="B476" s="133"/>
      <c r="C476" s="134"/>
      <c r="D476" s="135"/>
      <c r="E476" s="109"/>
      <c r="F476" s="206"/>
      <c r="G476" s="116"/>
      <c r="H476" s="116"/>
      <c r="I476" s="116"/>
      <c r="J476" s="116"/>
      <c r="K476" s="116"/>
      <c r="L476" s="116"/>
      <c r="M476" s="116"/>
      <c r="N476" s="116"/>
      <c r="O476" s="116"/>
      <c r="P476" s="117"/>
      <c r="Q476" s="86"/>
      <c r="R476" s="86"/>
      <c r="S476" s="86"/>
      <c r="T476" s="86"/>
      <c r="U476" s="86"/>
      <c r="V476" s="86"/>
      <c r="W476" s="86"/>
      <c r="X476" s="86"/>
      <c r="Y476" s="86"/>
      <c r="Z476" s="86"/>
      <c r="AA476" s="86"/>
      <c r="AB476" s="86"/>
      <c r="AC476" s="86"/>
      <c r="AD476" s="86"/>
      <c r="AE476" s="86"/>
      <c r="AF476" s="86"/>
      <c r="AG476" s="86"/>
      <c r="AH476" s="86"/>
      <c r="AI476" s="86"/>
      <c r="AJ476" s="86"/>
      <c r="AK476" s="86"/>
      <c r="AL476" s="86"/>
      <c r="AM476" s="86"/>
      <c r="AN476" s="86"/>
      <c r="AO476" s="86"/>
      <c r="AP476" s="86"/>
      <c r="AQ476" s="86"/>
      <c r="AR476" s="86"/>
      <c r="AS476" s="86"/>
      <c r="AT476" s="86"/>
      <c r="AU476" s="86"/>
      <c r="AV476" s="86"/>
      <c r="AW476" s="86"/>
      <c r="AX476" s="86"/>
      <c r="AY476" s="86"/>
      <c r="AZ476" s="86"/>
      <c r="BA476" s="86"/>
      <c r="BB476" s="86"/>
    </row>
    <row r="477" spans="1:54" s="12" customFormat="1" x14ac:dyDescent="0.25">
      <c r="A477" s="14"/>
      <c r="B477" s="10"/>
      <c r="C477" s="10"/>
      <c r="D477" s="10"/>
      <c r="E477" s="76"/>
      <c r="F477" s="80"/>
      <c r="G477" s="80"/>
      <c r="H477" s="80"/>
      <c r="I477" s="80"/>
      <c r="J477" s="80"/>
      <c r="K477" s="80"/>
      <c r="L477" s="80"/>
      <c r="M477" s="80"/>
      <c r="N477" s="80"/>
      <c r="O477" s="80"/>
      <c r="P477" s="80"/>
      <c r="Q477" s="86"/>
      <c r="R477" s="86"/>
      <c r="S477" s="86"/>
      <c r="T477" s="86"/>
      <c r="U477" s="86"/>
      <c r="V477" s="86"/>
      <c r="W477" s="86"/>
      <c r="X477" s="86"/>
      <c r="Y477" s="86"/>
      <c r="Z477" s="86"/>
      <c r="AA477" s="86"/>
      <c r="AB477" s="86"/>
      <c r="AC477" s="86"/>
      <c r="AD477" s="86"/>
      <c r="AE477" s="86"/>
      <c r="AF477" s="86"/>
      <c r="AG477" s="86"/>
      <c r="AH477" s="86"/>
      <c r="AI477" s="86"/>
      <c r="AJ477" s="86"/>
      <c r="AK477" s="86"/>
      <c r="AL477" s="86"/>
      <c r="AM477" s="86"/>
      <c r="AN477" s="86"/>
      <c r="AO477" s="86"/>
      <c r="AP477" s="86"/>
      <c r="AQ477" s="86"/>
      <c r="AR477" s="86"/>
      <c r="AS477" s="86"/>
      <c r="AT477" s="86"/>
      <c r="AU477" s="86"/>
      <c r="AV477" s="86"/>
      <c r="AW477" s="86"/>
      <c r="AX477" s="86"/>
      <c r="AY477" s="86"/>
      <c r="AZ477" s="86"/>
      <c r="BA477" s="86"/>
      <c r="BB477" s="86"/>
    </row>
    <row r="478" spans="1:54" ht="17.25" x14ac:dyDescent="0.3">
      <c r="A478" s="28"/>
      <c r="B478" s="29"/>
      <c r="C478" s="196" t="s">
        <v>196</v>
      </c>
      <c r="D478" s="196"/>
      <c r="E478" s="196"/>
      <c r="F478" s="196"/>
      <c r="G478" s="196"/>
      <c r="H478" s="196"/>
      <c r="I478" s="196"/>
      <c r="J478" s="196"/>
      <c r="K478" s="196"/>
      <c r="L478" s="196"/>
      <c r="M478" s="196"/>
      <c r="N478" s="196"/>
      <c r="O478" s="196"/>
      <c r="P478" s="196"/>
    </row>
    <row r="479" spans="1:54" ht="6" customHeight="1" x14ac:dyDescent="0.25">
      <c r="A479" s="14"/>
      <c r="B479" s="1"/>
      <c r="C479" s="1"/>
      <c r="D479" s="1"/>
      <c r="E479" s="1"/>
      <c r="F479" s="1"/>
      <c r="G479" s="1"/>
      <c r="H479" s="1"/>
      <c r="I479" s="1"/>
      <c r="J479" s="1"/>
      <c r="K479" s="49"/>
      <c r="L479" s="1"/>
      <c r="M479" s="1"/>
      <c r="N479" s="1"/>
      <c r="O479" s="1"/>
      <c r="P479" s="1"/>
    </row>
    <row r="480" spans="1:54" ht="6" customHeight="1" x14ac:dyDescent="0.25">
      <c r="A480" s="14"/>
      <c r="B480" s="1"/>
      <c r="C480" s="1"/>
      <c r="D480" s="1"/>
      <c r="E480" s="1"/>
      <c r="F480" s="1"/>
      <c r="G480" s="1"/>
      <c r="H480" s="1"/>
      <c r="I480" s="1"/>
      <c r="J480" s="1"/>
      <c r="K480" s="49"/>
      <c r="L480" s="1"/>
      <c r="M480" s="1"/>
      <c r="N480" s="1"/>
      <c r="O480" s="1"/>
      <c r="P480" s="1"/>
    </row>
    <row r="481" spans="1:54" ht="17.45" customHeight="1" x14ac:dyDescent="0.25">
      <c r="A481" s="19" t="s">
        <v>44</v>
      </c>
      <c r="B481" s="30" t="s">
        <v>186</v>
      </c>
      <c r="C481" s="21"/>
      <c r="D481" s="21"/>
      <c r="E481" s="76"/>
      <c r="F481" s="21"/>
      <c r="G481" s="1"/>
      <c r="H481" s="21"/>
      <c r="I481" s="21"/>
      <c r="J481" s="21"/>
      <c r="K481" s="75"/>
      <c r="L481" s="21"/>
      <c r="M481" s="21"/>
      <c r="N481" s="21"/>
      <c r="O481" s="21"/>
      <c r="P481" s="21"/>
    </row>
    <row r="482" spans="1:54" ht="17.45" customHeight="1" x14ac:dyDescent="0.25">
      <c r="A482" s="14"/>
      <c r="B482" s="127" t="s">
        <v>197</v>
      </c>
      <c r="C482" s="128"/>
      <c r="D482" s="129"/>
      <c r="E482" s="119" t="s">
        <v>198</v>
      </c>
      <c r="F482" s="123"/>
      <c r="G482" s="126">
        <v>6</v>
      </c>
      <c r="H482" s="127" t="s">
        <v>187</v>
      </c>
      <c r="I482" s="128"/>
      <c r="J482" s="129"/>
      <c r="K482" s="49"/>
      <c r="L482" s="110"/>
      <c r="M482" s="111"/>
      <c r="N482" s="111"/>
      <c r="O482" s="111"/>
      <c r="P482" s="112"/>
    </row>
    <row r="483" spans="1:54" ht="6" customHeight="1" x14ac:dyDescent="0.25">
      <c r="A483" s="14"/>
      <c r="B483" s="130"/>
      <c r="C483" s="131"/>
      <c r="D483" s="132"/>
      <c r="E483" s="119"/>
      <c r="F483" s="124"/>
      <c r="G483" s="126"/>
      <c r="H483" s="130"/>
      <c r="I483" s="131"/>
      <c r="J483" s="132"/>
      <c r="K483" s="49"/>
      <c r="L483" s="113"/>
      <c r="M483" s="114"/>
      <c r="N483" s="114"/>
      <c r="O483" s="114"/>
      <c r="P483" s="115"/>
    </row>
    <row r="484" spans="1:54" ht="41.25" customHeight="1" x14ac:dyDescent="0.25">
      <c r="A484" s="14"/>
      <c r="B484" s="133"/>
      <c r="C484" s="134"/>
      <c r="D484" s="135"/>
      <c r="E484" s="119"/>
      <c r="F484" s="125"/>
      <c r="G484" s="126"/>
      <c r="H484" s="133"/>
      <c r="I484" s="134"/>
      <c r="J484" s="135"/>
      <c r="K484" s="75"/>
      <c r="L484" s="206"/>
      <c r="M484" s="116"/>
      <c r="N484" s="116"/>
      <c r="O484" s="116"/>
      <c r="P484" s="117"/>
    </row>
    <row r="485" spans="1:54" s="49" customFormat="1" ht="19.5" customHeight="1" x14ac:dyDescent="0.25">
      <c r="A485" s="14"/>
      <c r="B485" s="82"/>
      <c r="C485" s="10"/>
      <c r="D485" s="10"/>
      <c r="E485" s="1"/>
      <c r="F485" s="76"/>
      <c r="G485" s="83"/>
      <c r="H485" s="77"/>
      <c r="I485" s="84"/>
      <c r="J485" s="84"/>
      <c r="K485" s="84"/>
      <c r="L485" s="84"/>
      <c r="M485" s="84"/>
      <c r="N485" s="84"/>
      <c r="O485" s="84"/>
      <c r="P485" s="84"/>
      <c r="Q485" s="86"/>
      <c r="R485" s="86"/>
      <c r="S485" s="86"/>
      <c r="T485" s="86"/>
      <c r="U485" s="86"/>
      <c r="V485" s="86"/>
      <c r="W485" s="86"/>
      <c r="X485" s="86"/>
      <c r="Y485" s="86"/>
      <c r="Z485" s="86"/>
      <c r="AA485" s="86"/>
      <c r="AB485" s="86"/>
      <c r="AC485" s="86"/>
      <c r="AD485" s="86"/>
      <c r="AE485" s="86"/>
      <c r="AF485" s="86"/>
      <c r="AG485" s="86"/>
      <c r="AH485" s="86"/>
      <c r="AI485" s="86"/>
      <c r="AJ485" s="86"/>
      <c r="AK485" s="86"/>
      <c r="AL485" s="86"/>
      <c r="AM485" s="86"/>
      <c r="AN485" s="86"/>
      <c r="AO485" s="86"/>
      <c r="AP485" s="86"/>
      <c r="AQ485" s="86"/>
      <c r="AR485" s="86"/>
      <c r="AS485" s="86"/>
      <c r="AT485" s="86"/>
      <c r="AU485" s="86"/>
      <c r="AV485" s="86"/>
      <c r="AW485" s="86"/>
      <c r="AX485" s="86"/>
      <c r="AY485" s="86"/>
      <c r="AZ485" s="86"/>
      <c r="BA485" s="86"/>
      <c r="BB485" s="86"/>
    </row>
    <row r="486" spans="1:54" ht="17.45" customHeight="1" x14ac:dyDescent="0.25">
      <c r="A486" s="14"/>
      <c r="B486" s="127" t="s">
        <v>199</v>
      </c>
      <c r="C486" s="128"/>
      <c r="D486" s="129"/>
      <c r="E486" s="119" t="s">
        <v>198</v>
      </c>
      <c r="F486" s="123"/>
      <c r="G486" s="126">
        <v>6</v>
      </c>
      <c r="H486" s="127" t="s">
        <v>187</v>
      </c>
      <c r="I486" s="128"/>
      <c r="J486" s="129"/>
      <c r="K486" s="49"/>
      <c r="L486" s="110"/>
      <c r="M486" s="111"/>
      <c r="N486" s="111"/>
      <c r="O486" s="111"/>
      <c r="P486" s="112"/>
    </row>
    <row r="487" spans="1:54" ht="6" customHeight="1" x14ac:dyDescent="0.25">
      <c r="A487" s="14"/>
      <c r="B487" s="130"/>
      <c r="C487" s="131"/>
      <c r="D487" s="132"/>
      <c r="E487" s="119"/>
      <c r="F487" s="124"/>
      <c r="G487" s="126"/>
      <c r="H487" s="130"/>
      <c r="I487" s="131"/>
      <c r="J487" s="132"/>
      <c r="K487" s="49"/>
      <c r="L487" s="113"/>
      <c r="M487" s="114"/>
      <c r="N487" s="114"/>
      <c r="O487" s="114"/>
      <c r="P487" s="115"/>
    </row>
    <row r="488" spans="1:54" ht="19.5" customHeight="1" x14ac:dyDescent="0.25">
      <c r="A488" s="14"/>
      <c r="B488" s="133"/>
      <c r="C488" s="134"/>
      <c r="D488" s="135"/>
      <c r="E488" s="119"/>
      <c r="F488" s="125"/>
      <c r="G488" s="126"/>
      <c r="H488" s="133"/>
      <c r="I488" s="134"/>
      <c r="J488" s="135"/>
      <c r="K488" s="75"/>
      <c r="L488" s="206"/>
      <c r="M488" s="116"/>
      <c r="N488" s="116"/>
      <c r="O488" s="116"/>
      <c r="P488" s="117"/>
    </row>
    <row r="489" spans="1:54" s="49" customFormat="1" ht="19.5" customHeight="1" x14ac:dyDescent="0.25">
      <c r="A489" s="14"/>
      <c r="B489" s="10"/>
      <c r="C489" s="10"/>
      <c r="D489" s="10"/>
      <c r="E489" s="1"/>
      <c r="F489" s="76"/>
      <c r="G489" s="83"/>
      <c r="H489" s="77"/>
      <c r="I489" s="84"/>
      <c r="J489" s="84"/>
      <c r="K489" s="84"/>
      <c r="L489" s="84"/>
      <c r="M489" s="84"/>
      <c r="N489" s="84"/>
      <c r="O489" s="84"/>
      <c r="P489" s="84"/>
      <c r="Q489" s="86"/>
      <c r="R489" s="86"/>
      <c r="S489" s="86"/>
      <c r="T489" s="86"/>
      <c r="U489" s="86"/>
      <c r="V489" s="86"/>
      <c r="W489" s="86"/>
      <c r="X489" s="86"/>
      <c r="Y489" s="86"/>
      <c r="Z489" s="86"/>
      <c r="AA489" s="86"/>
      <c r="AB489" s="86"/>
      <c r="AC489" s="86"/>
      <c r="AD489" s="86"/>
      <c r="AE489" s="86"/>
      <c r="AF489" s="86"/>
      <c r="AG489" s="86"/>
      <c r="AH489" s="86"/>
      <c r="AI489" s="86"/>
      <c r="AJ489" s="86"/>
      <c r="AK489" s="86"/>
      <c r="AL489" s="86"/>
      <c r="AM489" s="86"/>
      <c r="AN489" s="86"/>
      <c r="AO489" s="86"/>
      <c r="AP489" s="86"/>
      <c r="AQ489" s="86"/>
      <c r="AR489" s="86"/>
      <c r="AS489" s="86"/>
      <c r="AT489" s="86"/>
      <c r="AU489" s="86"/>
      <c r="AV489" s="86"/>
      <c r="AW489" s="86"/>
      <c r="AX489" s="86"/>
      <c r="AY489" s="86"/>
      <c r="AZ489" s="86"/>
      <c r="BA489" s="86"/>
      <c r="BB489" s="86"/>
    </row>
    <row r="490" spans="1:54" ht="19.5" customHeight="1" x14ac:dyDescent="0.25">
      <c r="A490" s="19" t="s">
        <v>44</v>
      </c>
      <c r="B490" s="30" t="s">
        <v>188</v>
      </c>
      <c r="C490" s="21"/>
      <c r="D490" s="21"/>
      <c r="E490" s="1"/>
      <c r="F490" s="1"/>
      <c r="G490" s="1"/>
      <c r="H490" s="32"/>
      <c r="I490" s="32"/>
      <c r="J490" s="32"/>
      <c r="K490" s="32"/>
      <c r="L490" s="32"/>
      <c r="M490" s="32"/>
      <c r="N490" s="32"/>
      <c r="O490" s="32"/>
      <c r="P490" s="91"/>
    </row>
    <row r="491" spans="1:54" ht="19.5" customHeight="1" x14ac:dyDescent="0.25">
      <c r="A491" s="19"/>
      <c r="B491" s="127" t="s">
        <v>189</v>
      </c>
      <c r="C491" s="128"/>
      <c r="D491" s="129"/>
      <c r="E491" s="119" t="s">
        <v>198</v>
      </c>
      <c r="F491" s="123"/>
      <c r="G491" s="126">
        <v>6</v>
      </c>
      <c r="H491" s="127" t="s">
        <v>187</v>
      </c>
      <c r="I491" s="128"/>
      <c r="J491" s="129"/>
      <c r="K491" s="49"/>
      <c r="L491" s="110"/>
      <c r="M491" s="111"/>
      <c r="N491" s="111"/>
      <c r="O491" s="111"/>
      <c r="P491" s="115"/>
    </row>
    <row r="492" spans="1:54" ht="19.5" customHeight="1" x14ac:dyDescent="0.25">
      <c r="A492" s="19"/>
      <c r="B492" s="130"/>
      <c r="C492" s="131"/>
      <c r="D492" s="132"/>
      <c r="E492" s="119"/>
      <c r="F492" s="124"/>
      <c r="G492" s="126"/>
      <c r="H492" s="130"/>
      <c r="I492" s="131"/>
      <c r="J492" s="132"/>
      <c r="K492" s="49"/>
      <c r="L492" s="113"/>
      <c r="M492" s="114"/>
      <c r="N492" s="114"/>
      <c r="O492" s="114"/>
      <c r="P492" s="115"/>
    </row>
    <row r="493" spans="1:54" ht="19.5" customHeight="1" x14ac:dyDescent="0.25">
      <c r="A493" s="19"/>
      <c r="B493" s="133"/>
      <c r="C493" s="134"/>
      <c r="D493" s="135"/>
      <c r="E493" s="119"/>
      <c r="F493" s="125"/>
      <c r="G493" s="126"/>
      <c r="H493" s="133"/>
      <c r="I493" s="134"/>
      <c r="J493" s="135"/>
      <c r="K493" s="75"/>
      <c r="L493" s="206"/>
      <c r="M493" s="116"/>
      <c r="N493" s="116"/>
      <c r="O493" s="116"/>
      <c r="P493" s="115"/>
    </row>
    <row r="494" spans="1:54" s="49" customFormat="1" ht="16.5" customHeight="1" x14ac:dyDescent="0.25">
      <c r="A494" s="14"/>
      <c r="B494" s="1"/>
      <c r="C494" s="1"/>
      <c r="D494" s="1"/>
      <c r="E494" s="1"/>
      <c r="F494" s="1"/>
      <c r="G494" s="1"/>
      <c r="H494" s="85"/>
      <c r="I494" s="85"/>
      <c r="J494" s="85"/>
      <c r="K494" s="84"/>
      <c r="L494" s="85"/>
      <c r="M494" s="85"/>
      <c r="N494" s="85"/>
      <c r="O494" s="85"/>
      <c r="P494" s="85"/>
      <c r="Q494" s="86"/>
      <c r="R494" s="86"/>
      <c r="S494" s="86"/>
      <c r="T494" s="86"/>
      <c r="U494" s="86"/>
      <c r="V494" s="86"/>
      <c r="W494" s="86"/>
      <c r="X494" s="86"/>
      <c r="Y494" s="86"/>
      <c r="Z494" s="86"/>
      <c r="AA494" s="86"/>
      <c r="AB494" s="86"/>
      <c r="AC494" s="86"/>
      <c r="AD494" s="86"/>
      <c r="AE494" s="86"/>
      <c r="AF494" s="86"/>
      <c r="AG494" s="86"/>
      <c r="AH494" s="86"/>
      <c r="AI494" s="86"/>
      <c r="AJ494" s="86"/>
      <c r="AK494" s="86"/>
      <c r="AL494" s="86"/>
      <c r="AM494" s="86"/>
      <c r="AN494" s="86"/>
      <c r="AO494" s="86"/>
      <c r="AP494" s="86"/>
      <c r="AQ494" s="86"/>
      <c r="AR494" s="86"/>
      <c r="AS494" s="86"/>
      <c r="AT494" s="86"/>
      <c r="AU494" s="86"/>
      <c r="AV494" s="86"/>
      <c r="AW494" s="86"/>
      <c r="AX494" s="86"/>
      <c r="AY494" s="86"/>
      <c r="AZ494" s="86"/>
      <c r="BA494" s="86"/>
      <c r="BB494" s="86"/>
    </row>
    <row r="495" spans="1:54" ht="15.4" customHeight="1" x14ac:dyDescent="0.25">
      <c r="A495" s="19" t="s">
        <v>44</v>
      </c>
      <c r="B495" s="30" t="s">
        <v>162</v>
      </c>
      <c r="C495" s="21"/>
      <c r="D495" s="21"/>
      <c r="E495" s="21"/>
      <c r="F495" s="21"/>
      <c r="G495" s="21"/>
      <c r="H495" s="78"/>
      <c r="I495" s="21"/>
      <c r="J495" s="21"/>
      <c r="K495" s="21"/>
      <c r="L495" s="21"/>
      <c r="M495" s="78"/>
      <c r="N495" s="21"/>
      <c r="O495" s="90"/>
      <c r="P495" s="78"/>
    </row>
    <row r="496" spans="1:54" ht="6" customHeight="1" x14ac:dyDescent="0.25">
      <c r="A496" s="14"/>
      <c r="B496" s="1"/>
      <c r="C496" s="1"/>
      <c r="D496" s="1"/>
      <c r="E496" s="1"/>
      <c r="F496" s="1"/>
      <c r="G496" s="1"/>
      <c r="H496" s="1"/>
      <c r="I496" s="1"/>
      <c r="J496" s="1"/>
      <c r="K496" s="1"/>
      <c r="L496" s="1"/>
      <c r="M496" s="1"/>
      <c r="N496" s="1"/>
      <c r="O496" s="1"/>
      <c r="P496" s="1"/>
    </row>
    <row r="497" spans="1:16" ht="33.75" customHeight="1" x14ac:dyDescent="0.25">
      <c r="A497" s="14"/>
      <c r="B497" s="267" t="s">
        <v>158</v>
      </c>
      <c r="C497" s="268"/>
      <c r="D497" s="269"/>
      <c r="E497" s="39" t="s">
        <v>159</v>
      </c>
      <c r="F497" s="58"/>
      <c r="G497" s="57"/>
      <c r="H497" s="1"/>
      <c r="I497" s="1"/>
      <c r="J497" s="1"/>
      <c r="K497" s="1"/>
      <c r="L497" s="1"/>
      <c r="M497" s="1"/>
      <c r="N497" s="1"/>
      <c r="O497" s="1"/>
      <c r="P497" s="1"/>
    </row>
    <row r="498" spans="1:16" ht="15" customHeight="1" x14ac:dyDescent="0.25">
      <c r="A498" s="14"/>
      <c r="B498" s="140" t="s">
        <v>160</v>
      </c>
      <c r="C498" s="141"/>
      <c r="D498" s="142"/>
      <c r="E498" s="1"/>
      <c r="F498" s="283"/>
      <c r="G498" s="284"/>
      <c r="H498" s="284"/>
      <c r="I498" s="284"/>
      <c r="J498" s="284"/>
      <c r="K498" s="284"/>
      <c r="L498" s="284"/>
      <c r="M498" s="285"/>
      <c r="N498" s="292" t="s">
        <v>161</v>
      </c>
      <c r="O498" s="293"/>
      <c r="P498" s="293"/>
    </row>
    <row r="499" spans="1:16" ht="15" customHeight="1" x14ac:dyDescent="0.25">
      <c r="A499" s="14"/>
      <c r="B499" s="215"/>
      <c r="C499" s="216"/>
      <c r="D499" s="217"/>
      <c r="E499" s="1"/>
      <c r="F499" s="286"/>
      <c r="G499" s="287"/>
      <c r="H499" s="287"/>
      <c r="I499" s="287"/>
      <c r="J499" s="287"/>
      <c r="K499" s="287"/>
      <c r="L499" s="287"/>
      <c r="M499" s="288"/>
      <c r="N499" s="292"/>
      <c r="O499" s="293"/>
      <c r="P499" s="293"/>
    </row>
    <row r="500" spans="1:16" ht="15" customHeight="1" x14ac:dyDescent="0.25">
      <c r="A500" s="14"/>
      <c r="B500" s="143"/>
      <c r="C500" s="144"/>
      <c r="D500" s="145"/>
      <c r="E500" s="1"/>
      <c r="F500" s="289"/>
      <c r="G500" s="290"/>
      <c r="H500" s="290"/>
      <c r="I500" s="290"/>
      <c r="J500" s="290"/>
      <c r="K500" s="290"/>
      <c r="L500" s="290"/>
      <c r="M500" s="291"/>
      <c r="N500" s="292"/>
      <c r="O500" s="293"/>
      <c r="P500" s="293"/>
    </row>
    <row r="501" spans="1:16" ht="6" customHeight="1" x14ac:dyDescent="0.25">
      <c r="A501" s="14"/>
      <c r="B501" s="1"/>
      <c r="C501" s="1"/>
      <c r="D501" s="1"/>
      <c r="E501" s="1"/>
      <c r="F501" s="1"/>
      <c r="G501" s="1"/>
      <c r="H501" s="1"/>
      <c r="I501" s="1"/>
      <c r="J501" s="1"/>
      <c r="K501" s="1"/>
      <c r="L501" s="1"/>
      <c r="M501" s="1"/>
      <c r="N501" s="1"/>
      <c r="O501" s="1"/>
      <c r="P501" s="1"/>
    </row>
    <row r="502" spans="1:16" ht="15.4" customHeight="1" x14ac:dyDescent="0.25">
      <c r="A502" s="19" t="s">
        <v>44</v>
      </c>
      <c r="B502" s="30" t="s">
        <v>163</v>
      </c>
      <c r="C502" s="21"/>
      <c r="D502" s="21"/>
      <c r="E502" s="21"/>
      <c r="F502" s="21"/>
      <c r="G502" s="21"/>
      <c r="H502" s="21"/>
      <c r="I502" s="21"/>
      <c r="J502" s="21"/>
      <c r="K502" s="21"/>
      <c r="L502" s="21"/>
      <c r="M502" s="21"/>
      <c r="N502" s="21"/>
      <c r="O502" s="21"/>
      <c r="P502" s="21"/>
    </row>
    <row r="503" spans="1:16" ht="6" customHeight="1" x14ac:dyDescent="0.25">
      <c r="A503" s="14"/>
      <c r="B503" s="1"/>
      <c r="C503" s="1"/>
      <c r="D503" s="1"/>
      <c r="E503" s="1"/>
      <c r="F503" s="1"/>
      <c r="G503" s="1"/>
      <c r="H503" s="1"/>
      <c r="I503" s="1"/>
      <c r="J503" s="1"/>
      <c r="K503" s="1"/>
      <c r="L503" s="1"/>
      <c r="M503" s="1"/>
      <c r="N503" s="1"/>
      <c r="O503" s="1"/>
      <c r="P503" s="1"/>
    </row>
    <row r="504" spans="1:16" ht="14.65" customHeight="1" x14ac:dyDescent="0.25">
      <c r="A504" s="14"/>
      <c r="B504" s="127" t="s">
        <v>190</v>
      </c>
      <c r="C504" s="128"/>
      <c r="D504" s="129"/>
      <c r="E504" s="219" t="s">
        <v>47</v>
      </c>
      <c r="F504" s="279"/>
      <c r="G504" s="280"/>
      <c r="H504" s="280"/>
      <c r="I504" s="262"/>
      <c r="J504" s="261">
        <v>6</v>
      </c>
      <c r="K504" s="1"/>
      <c r="L504" s="1"/>
      <c r="M504" s="1"/>
      <c r="N504" s="1"/>
      <c r="O504" s="1"/>
      <c r="P504" s="1"/>
    </row>
    <row r="505" spans="1:16" ht="35.25" customHeight="1" x14ac:dyDescent="0.25">
      <c r="A505" s="14"/>
      <c r="B505" s="133"/>
      <c r="C505" s="134"/>
      <c r="D505" s="135"/>
      <c r="E505" s="219"/>
      <c r="F505" s="281"/>
      <c r="G505" s="282"/>
      <c r="H505" s="282"/>
      <c r="I505" s="263"/>
      <c r="J505" s="261"/>
      <c r="K505" s="1"/>
      <c r="L505" s="1"/>
      <c r="M505" s="1"/>
      <c r="N505" s="1"/>
      <c r="O505" s="1"/>
      <c r="P505" s="1"/>
    </row>
    <row r="506" spans="1:16" x14ac:dyDescent="0.25">
      <c r="A506" s="14"/>
      <c r="B506" s="140" t="s">
        <v>142</v>
      </c>
      <c r="C506" s="141"/>
      <c r="D506" s="142"/>
      <c r="E506" s="109" t="s">
        <v>4</v>
      </c>
      <c r="F506" s="110"/>
      <c r="G506" s="111"/>
      <c r="H506" s="111"/>
      <c r="I506" s="111"/>
      <c r="J506" s="111"/>
      <c r="K506" s="111"/>
      <c r="L506" s="111"/>
      <c r="M506" s="111"/>
      <c r="N506" s="111"/>
      <c r="O506" s="111"/>
      <c r="P506" s="112"/>
    </row>
    <row r="507" spans="1:16" x14ac:dyDescent="0.25">
      <c r="A507" s="14"/>
      <c r="B507" s="215"/>
      <c r="C507" s="216"/>
      <c r="D507" s="217"/>
      <c r="E507" s="109"/>
      <c r="F507" s="113"/>
      <c r="G507" s="114"/>
      <c r="H507" s="114"/>
      <c r="I507" s="114"/>
      <c r="J507" s="114"/>
      <c r="K507" s="114"/>
      <c r="L507" s="114"/>
      <c r="M507" s="114"/>
      <c r="N507" s="114"/>
      <c r="O507" s="114"/>
      <c r="P507" s="115"/>
    </row>
    <row r="508" spans="1:16" x14ac:dyDescent="0.25">
      <c r="A508" s="14"/>
      <c r="B508" s="215"/>
      <c r="C508" s="216"/>
      <c r="D508" s="217"/>
      <c r="E508" s="109"/>
      <c r="F508" s="113"/>
      <c r="G508" s="114"/>
      <c r="H508" s="114"/>
      <c r="I508" s="114"/>
      <c r="J508" s="114"/>
      <c r="K508" s="114"/>
      <c r="L508" s="114"/>
      <c r="M508" s="114"/>
      <c r="N508" s="114"/>
      <c r="O508" s="114"/>
      <c r="P508" s="115"/>
    </row>
    <row r="509" spans="1:16" x14ac:dyDescent="0.25">
      <c r="A509" s="14"/>
      <c r="B509" s="215"/>
      <c r="C509" s="216"/>
      <c r="D509" s="217"/>
      <c r="E509" s="109"/>
      <c r="F509" s="113"/>
      <c r="G509" s="114"/>
      <c r="H509" s="114"/>
      <c r="I509" s="114"/>
      <c r="J509" s="114"/>
      <c r="K509" s="114"/>
      <c r="L509" s="114"/>
      <c r="M509" s="114"/>
      <c r="N509" s="114"/>
      <c r="O509" s="114"/>
      <c r="P509" s="115"/>
    </row>
    <row r="510" spans="1:16" x14ac:dyDescent="0.25">
      <c r="A510" s="14"/>
      <c r="B510" s="215"/>
      <c r="C510" s="216"/>
      <c r="D510" s="217"/>
      <c r="E510" s="109"/>
      <c r="F510" s="113"/>
      <c r="G510" s="114"/>
      <c r="H510" s="114"/>
      <c r="I510" s="114"/>
      <c r="J510" s="114"/>
      <c r="K510" s="114"/>
      <c r="L510" s="114"/>
      <c r="M510" s="114"/>
      <c r="N510" s="114"/>
      <c r="O510" s="114"/>
      <c r="P510" s="115"/>
    </row>
    <row r="511" spans="1:16" x14ac:dyDescent="0.25">
      <c r="A511" s="14"/>
      <c r="B511" s="143"/>
      <c r="C511" s="144"/>
      <c r="D511" s="145"/>
      <c r="E511" s="109"/>
      <c r="F511" s="206"/>
      <c r="G511" s="116"/>
      <c r="H511" s="116"/>
      <c r="I511" s="116"/>
      <c r="J511" s="116"/>
      <c r="K511" s="116"/>
      <c r="L511" s="116"/>
      <c r="M511" s="116"/>
      <c r="N511" s="116"/>
      <c r="O511" s="116"/>
      <c r="P511" s="117"/>
    </row>
    <row r="512" spans="1:16" ht="6" customHeight="1" x14ac:dyDescent="0.25">
      <c r="A512" s="14"/>
      <c r="B512" s="1"/>
      <c r="C512" s="1"/>
      <c r="D512" s="1"/>
      <c r="E512" s="1"/>
      <c r="F512" s="1"/>
      <c r="G512" s="1"/>
      <c r="H512" s="1"/>
      <c r="I512" s="1"/>
      <c r="J512" s="1"/>
      <c r="K512" s="1"/>
      <c r="L512" s="1"/>
      <c r="M512" s="1"/>
      <c r="N512" s="1"/>
      <c r="O512" s="1"/>
      <c r="P512" s="1"/>
    </row>
    <row r="513" spans="1:16" ht="15.4" customHeight="1" x14ac:dyDescent="0.25">
      <c r="A513" s="19" t="s">
        <v>44</v>
      </c>
      <c r="B513" s="30" t="s">
        <v>164</v>
      </c>
      <c r="C513" s="21"/>
      <c r="D513" s="21"/>
      <c r="E513" s="21"/>
      <c r="F513" s="21"/>
      <c r="G513" s="21"/>
      <c r="H513" s="21"/>
      <c r="I513" s="21"/>
      <c r="J513" s="21"/>
      <c r="K513" s="21"/>
      <c r="L513" s="21"/>
      <c r="M513" s="21"/>
      <c r="N513" s="21"/>
      <c r="O513" s="21"/>
      <c r="P513" s="21"/>
    </row>
    <row r="514" spans="1:16" ht="6" customHeight="1" x14ac:dyDescent="0.25">
      <c r="A514" s="14"/>
      <c r="B514" s="1"/>
      <c r="C514" s="1"/>
      <c r="D514" s="1"/>
      <c r="E514" s="1"/>
      <c r="F514" s="1"/>
      <c r="G514" s="1"/>
      <c r="H514" s="1"/>
      <c r="I514" s="1"/>
      <c r="J514" s="1"/>
      <c r="K514" s="1"/>
      <c r="L514" s="1"/>
      <c r="M514" s="1"/>
      <c r="N514" s="1"/>
      <c r="O514" s="1"/>
      <c r="P514" s="1"/>
    </row>
    <row r="515" spans="1:16" x14ac:dyDescent="0.25">
      <c r="A515" s="14"/>
      <c r="B515" s="127" t="s">
        <v>200</v>
      </c>
      <c r="C515" s="128"/>
      <c r="D515" s="129"/>
      <c r="E515" s="109" t="s">
        <v>47</v>
      </c>
      <c r="F515" s="123"/>
      <c r="G515" s="261">
        <v>6</v>
      </c>
      <c r="H515" s="1"/>
      <c r="I515" s="1"/>
      <c r="J515" s="1"/>
      <c r="K515" s="1"/>
      <c r="L515" s="1"/>
      <c r="M515" s="1"/>
      <c r="N515" s="1"/>
      <c r="O515" s="1"/>
      <c r="P515" s="1"/>
    </row>
    <row r="516" spans="1:16" x14ac:dyDescent="0.25">
      <c r="A516" s="14"/>
      <c r="B516" s="130"/>
      <c r="C516" s="131"/>
      <c r="D516" s="132"/>
      <c r="E516" s="109"/>
      <c r="F516" s="124"/>
      <c r="G516" s="261"/>
      <c r="H516" s="1"/>
      <c r="I516" s="1"/>
      <c r="J516" s="1"/>
      <c r="K516" s="1"/>
      <c r="L516" s="1"/>
      <c r="M516" s="1"/>
      <c r="N516" s="1"/>
      <c r="O516" s="1"/>
      <c r="P516" s="1"/>
    </row>
    <row r="517" spans="1:16" ht="57.75" customHeight="1" x14ac:dyDescent="0.25">
      <c r="A517" s="14"/>
      <c r="B517" s="133"/>
      <c r="C517" s="134"/>
      <c r="D517" s="135"/>
      <c r="E517" s="109"/>
      <c r="F517" s="125"/>
      <c r="G517" s="261"/>
      <c r="H517" s="1"/>
      <c r="I517" s="1"/>
      <c r="J517" s="1"/>
      <c r="K517" s="1"/>
      <c r="L517" s="1"/>
      <c r="M517" s="1"/>
      <c r="N517" s="1"/>
      <c r="O517" s="1"/>
      <c r="P517" s="1"/>
    </row>
    <row r="518" spans="1:16" ht="14.65" customHeight="1" x14ac:dyDescent="0.25">
      <c r="A518" s="14"/>
      <c r="B518" s="127" t="str">
        <f>IF(F515="Oui","Si oui, détaillez le plan de communication envisagé dans le cadre du projet","")</f>
        <v/>
      </c>
      <c r="C518" s="128"/>
      <c r="D518" s="129"/>
      <c r="E518" s="109" t="s">
        <v>4</v>
      </c>
      <c r="F518" s="110"/>
      <c r="G518" s="111"/>
      <c r="H518" s="111"/>
      <c r="I518" s="111"/>
      <c r="J518" s="111"/>
      <c r="K518" s="111"/>
      <c r="L518" s="111"/>
      <c r="M518" s="111"/>
      <c r="N518" s="111"/>
      <c r="O518" s="111"/>
      <c r="P518" s="112"/>
    </row>
    <row r="519" spans="1:16" x14ac:dyDescent="0.25">
      <c r="A519" s="14"/>
      <c r="B519" s="130"/>
      <c r="C519" s="131"/>
      <c r="D519" s="132"/>
      <c r="E519" s="109"/>
      <c r="F519" s="113"/>
      <c r="G519" s="114"/>
      <c r="H519" s="114"/>
      <c r="I519" s="114"/>
      <c r="J519" s="114"/>
      <c r="K519" s="114"/>
      <c r="L519" s="114"/>
      <c r="M519" s="114"/>
      <c r="N519" s="114"/>
      <c r="O519" s="114"/>
      <c r="P519" s="115"/>
    </row>
    <row r="520" spans="1:16" x14ac:dyDescent="0.25">
      <c r="A520" s="14"/>
      <c r="B520" s="130"/>
      <c r="C520" s="131"/>
      <c r="D520" s="132"/>
      <c r="E520" s="109"/>
      <c r="F520" s="113"/>
      <c r="G520" s="114"/>
      <c r="H520" s="114"/>
      <c r="I520" s="114"/>
      <c r="J520" s="114"/>
      <c r="K520" s="114"/>
      <c r="L520" s="114"/>
      <c r="M520" s="114"/>
      <c r="N520" s="114"/>
      <c r="O520" s="114"/>
      <c r="P520" s="115"/>
    </row>
    <row r="521" spans="1:16" x14ac:dyDescent="0.25">
      <c r="A521" s="14"/>
      <c r="B521" s="130"/>
      <c r="C521" s="131"/>
      <c r="D521" s="132"/>
      <c r="E521" s="109"/>
      <c r="F521" s="113"/>
      <c r="G521" s="114"/>
      <c r="H521" s="114"/>
      <c r="I521" s="114"/>
      <c r="J521" s="114"/>
      <c r="K521" s="114"/>
      <c r="L521" s="114"/>
      <c r="M521" s="114"/>
      <c r="N521" s="114"/>
      <c r="O521" s="114"/>
      <c r="P521" s="115"/>
    </row>
    <row r="522" spans="1:16" x14ac:dyDescent="0.25">
      <c r="A522" s="14"/>
      <c r="B522" s="130"/>
      <c r="C522" s="131"/>
      <c r="D522" s="132"/>
      <c r="E522" s="109"/>
      <c r="F522" s="113"/>
      <c r="G522" s="114"/>
      <c r="H522" s="114"/>
      <c r="I522" s="114"/>
      <c r="J522" s="114"/>
      <c r="K522" s="114"/>
      <c r="L522" s="114"/>
      <c r="M522" s="114"/>
      <c r="N522" s="114"/>
      <c r="O522" s="114"/>
      <c r="P522" s="115"/>
    </row>
    <row r="523" spans="1:16" x14ac:dyDescent="0.25">
      <c r="A523" s="14"/>
      <c r="B523" s="133"/>
      <c r="C523" s="134"/>
      <c r="D523" s="135"/>
      <c r="E523" s="109"/>
      <c r="F523" s="206"/>
      <c r="G523" s="116"/>
      <c r="H523" s="116"/>
      <c r="I523" s="116"/>
      <c r="J523" s="116"/>
      <c r="K523" s="116"/>
      <c r="L523" s="116"/>
      <c r="M523" s="116"/>
      <c r="N523" s="116"/>
      <c r="O523" s="116"/>
      <c r="P523" s="117"/>
    </row>
    <row r="524" spans="1:16" ht="6" customHeight="1" x14ac:dyDescent="0.25">
      <c r="A524" s="14"/>
      <c r="B524" s="1"/>
      <c r="C524" s="1"/>
      <c r="D524" s="1"/>
      <c r="E524" s="1"/>
      <c r="F524" s="1"/>
      <c r="G524" s="1"/>
      <c r="H524" s="1"/>
      <c r="I524" s="1"/>
      <c r="J524" s="1"/>
      <c r="K524" s="1"/>
      <c r="L524" s="1"/>
      <c r="M524" s="1"/>
      <c r="N524" s="1"/>
      <c r="O524" s="1"/>
      <c r="P524" s="1"/>
    </row>
    <row r="525" spans="1:16" ht="15.4" customHeight="1" x14ac:dyDescent="0.25">
      <c r="A525" s="19" t="s">
        <v>44</v>
      </c>
      <c r="B525" s="30" t="s">
        <v>165</v>
      </c>
      <c r="C525" s="21"/>
      <c r="D525" s="21"/>
      <c r="E525" s="21"/>
      <c r="F525" s="21"/>
      <c r="G525" s="21"/>
      <c r="H525" s="21"/>
      <c r="I525" s="21"/>
      <c r="J525" s="21"/>
      <c r="K525" s="21"/>
      <c r="L525" s="21"/>
      <c r="M525" s="21"/>
      <c r="N525" s="21"/>
      <c r="O525" s="21"/>
      <c r="P525" s="21"/>
    </row>
    <row r="526" spans="1:16" ht="6" customHeight="1" x14ac:dyDescent="0.25">
      <c r="A526" s="14"/>
      <c r="B526" s="1"/>
      <c r="C526" s="1"/>
      <c r="D526" s="1"/>
      <c r="E526" s="1"/>
      <c r="F526" s="1"/>
      <c r="G526" s="1"/>
      <c r="H526" s="1"/>
      <c r="I526" s="1"/>
      <c r="J526" s="1"/>
      <c r="K526" s="1"/>
      <c r="L526" s="1"/>
      <c r="M526" s="1"/>
      <c r="N526" s="1"/>
      <c r="O526" s="1"/>
      <c r="P526" s="1"/>
    </row>
    <row r="527" spans="1:16" x14ac:dyDescent="0.25">
      <c r="A527" s="14"/>
      <c r="B527" s="313" t="s">
        <v>166</v>
      </c>
      <c r="C527" s="314"/>
      <c r="D527" s="315"/>
      <c r="E527" s="109" t="s">
        <v>4</v>
      </c>
      <c r="F527" s="110"/>
      <c r="G527" s="111"/>
      <c r="H527" s="111"/>
      <c r="I527" s="111"/>
      <c r="J527" s="111"/>
      <c r="K527" s="111"/>
      <c r="L527" s="111"/>
      <c r="M527" s="111"/>
      <c r="N527" s="111"/>
      <c r="O527" s="111"/>
      <c r="P527" s="112"/>
    </row>
    <row r="528" spans="1:16" x14ac:dyDescent="0.25">
      <c r="A528" s="14"/>
      <c r="B528" s="316"/>
      <c r="C528" s="317"/>
      <c r="D528" s="318"/>
      <c r="E528" s="109"/>
      <c r="F528" s="113"/>
      <c r="G528" s="114"/>
      <c r="H528" s="114"/>
      <c r="I528" s="114"/>
      <c r="J528" s="114"/>
      <c r="K528" s="114"/>
      <c r="L528" s="114"/>
      <c r="M528" s="114"/>
      <c r="N528" s="114"/>
      <c r="O528" s="114"/>
      <c r="P528" s="115"/>
    </row>
    <row r="529" spans="1:16" x14ac:dyDescent="0.25">
      <c r="A529" s="14"/>
      <c r="B529" s="316"/>
      <c r="C529" s="317"/>
      <c r="D529" s="318"/>
      <c r="E529" s="109"/>
      <c r="F529" s="113"/>
      <c r="G529" s="114"/>
      <c r="H529" s="114"/>
      <c r="I529" s="114"/>
      <c r="J529" s="114"/>
      <c r="K529" s="114"/>
      <c r="L529" s="114"/>
      <c r="M529" s="114"/>
      <c r="N529" s="114"/>
      <c r="O529" s="114"/>
      <c r="P529" s="115"/>
    </row>
    <row r="530" spans="1:16" x14ac:dyDescent="0.25">
      <c r="A530" s="14"/>
      <c r="B530" s="316"/>
      <c r="C530" s="317"/>
      <c r="D530" s="318"/>
      <c r="E530" s="109"/>
      <c r="F530" s="113"/>
      <c r="G530" s="114"/>
      <c r="H530" s="114"/>
      <c r="I530" s="114"/>
      <c r="J530" s="114"/>
      <c r="K530" s="114"/>
      <c r="L530" s="114"/>
      <c r="M530" s="114"/>
      <c r="N530" s="114"/>
      <c r="O530" s="114"/>
      <c r="P530" s="115"/>
    </row>
    <row r="531" spans="1:16" x14ac:dyDescent="0.25">
      <c r="A531" s="14"/>
      <c r="B531" s="316"/>
      <c r="C531" s="317"/>
      <c r="D531" s="318"/>
      <c r="E531" s="109"/>
      <c r="F531" s="113"/>
      <c r="G531" s="114"/>
      <c r="H531" s="114"/>
      <c r="I531" s="114"/>
      <c r="J531" s="114"/>
      <c r="K531" s="114"/>
      <c r="L531" s="114"/>
      <c r="M531" s="114"/>
      <c r="N531" s="114"/>
      <c r="O531" s="114"/>
      <c r="P531" s="115"/>
    </row>
    <row r="532" spans="1:16" x14ac:dyDescent="0.25">
      <c r="A532" s="14"/>
      <c r="B532" s="316"/>
      <c r="C532" s="317"/>
      <c r="D532" s="318"/>
      <c r="E532" s="109"/>
      <c r="F532" s="113"/>
      <c r="G532" s="114"/>
      <c r="H532" s="114"/>
      <c r="I532" s="114"/>
      <c r="J532" s="114"/>
      <c r="K532" s="114"/>
      <c r="L532" s="114"/>
      <c r="M532" s="114"/>
      <c r="N532" s="114"/>
      <c r="O532" s="114"/>
      <c r="P532" s="115"/>
    </row>
    <row r="533" spans="1:16" x14ac:dyDescent="0.25">
      <c r="A533" s="14"/>
      <c r="B533" s="319"/>
      <c r="C533" s="320"/>
      <c r="D533" s="321"/>
      <c r="E533" s="109"/>
      <c r="F533" s="206"/>
      <c r="G533" s="116"/>
      <c r="H533" s="116"/>
      <c r="I533" s="116"/>
      <c r="J533" s="116"/>
      <c r="K533" s="116"/>
      <c r="L533" s="116"/>
      <c r="M533" s="116"/>
      <c r="N533" s="116"/>
      <c r="O533" s="116"/>
      <c r="P533" s="117"/>
    </row>
    <row r="534" spans="1:16" x14ac:dyDescent="0.25">
      <c r="A534" s="14"/>
      <c r="B534" s="1"/>
      <c r="C534" s="1"/>
      <c r="D534" s="1"/>
      <c r="E534" s="1"/>
      <c r="F534" s="1"/>
      <c r="G534" s="1"/>
      <c r="H534" s="1"/>
      <c r="I534" s="1"/>
      <c r="J534" s="1"/>
      <c r="K534" s="1"/>
      <c r="L534" s="1"/>
      <c r="M534" s="1"/>
      <c r="N534" s="1"/>
      <c r="O534" s="1"/>
      <c r="P534" s="1"/>
    </row>
    <row r="535" spans="1:16" x14ac:dyDescent="0.25">
      <c r="A535" s="55"/>
      <c r="B535" s="21"/>
      <c r="C535" s="21"/>
      <c r="D535" s="21"/>
      <c r="E535" s="21"/>
      <c r="F535" s="21"/>
      <c r="G535" s="21"/>
      <c r="H535" s="21"/>
      <c r="I535" s="21"/>
      <c r="J535" s="21"/>
      <c r="K535" s="21"/>
      <c r="L535" s="21"/>
      <c r="M535" s="21"/>
      <c r="N535" s="21"/>
      <c r="O535" s="21"/>
      <c r="P535" s="21"/>
    </row>
    <row r="536" spans="1:16" x14ac:dyDescent="0.25">
      <c r="A536" s="11"/>
      <c r="B536" s="11"/>
      <c r="C536" s="11"/>
      <c r="D536" s="11"/>
      <c r="E536" s="11"/>
      <c r="F536" s="11"/>
      <c r="G536" s="11"/>
      <c r="H536" s="11"/>
      <c r="I536" s="11"/>
      <c r="J536" s="11"/>
      <c r="K536" s="11"/>
      <c r="L536" s="11"/>
      <c r="M536" s="11"/>
      <c r="N536" s="11"/>
      <c r="O536" s="11"/>
      <c r="P536" s="11"/>
    </row>
    <row r="537" spans="1:16" x14ac:dyDescent="0.25">
      <c r="A537" s="11"/>
      <c r="B537" s="11"/>
      <c r="C537" s="11"/>
      <c r="D537" s="11"/>
      <c r="E537" s="11"/>
      <c r="F537" s="11"/>
      <c r="G537" s="11"/>
      <c r="H537" s="11"/>
      <c r="I537" s="11"/>
      <c r="J537" s="11"/>
      <c r="K537" s="11"/>
      <c r="L537" s="11"/>
      <c r="M537" s="11"/>
      <c r="N537" s="11"/>
      <c r="O537" s="11"/>
      <c r="P537" s="11"/>
    </row>
    <row r="538" spans="1:16" x14ac:dyDescent="0.25">
      <c r="A538" s="11"/>
      <c r="B538" s="11"/>
      <c r="C538" s="11"/>
      <c r="D538" s="11"/>
      <c r="E538" s="11"/>
      <c r="F538" s="11"/>
      <c r="G538" s="11"/>
      <c r="H538" s="11"/>
      <c r="I538" s="11"/>
      <c r="J538" s="11"/>
      <c r="K538" s="11"/>
      <c r="L538" s="11"/>
      <c r="M538" s="11"/>
      <c r="N538" s="11"/>
      <c r="O538" s="11"/>
      <c r="P538" s="11"/>
    </row>
    <row r="539" spans="1:16" x14ac:dyDescent="0.25">
      <c r="A539" s="11"/>
      <c r="B539" s="11"/>
      <c r="C539" s="11"/>
      <c r="D539" s="11"/>
      <c r="E539" s="11"/>
      <c r="F539" s="11"/>
      <c r="G539" s="11"/>
      <c r="H539" s="11"/>
      <c r="I539" s="11"/>
      <c r="J539" s="11"/>
      <c r="K539" s="11"/>
      <c r="L539" s="11"/>
      <c r="M539" s="11"/>
      <c r="N539" s="11"/>
      <c r="O539" s="11"/>
      <c r="P539" s="11"/>
    </row>
    <row r="540" spans="1:16" x14ac:dyDescent="0.25">
      <c r="A540" s="11"/>
      <c r="B540" s="11"/>
      <c r="C540" s="11"/>
      <c r="D540" s="11"/>
      <c r="E540" s="11"/>
      <c r="F540" s="11"/>
      <c r="G540" s="11"/>
      <c r="H540" s="11"/>
      <c r="I540" s="11"/>
      <c r="J540" s="11"/>
      <c r="K540" s="11"/>
      <c r="L540" s="11"/>
      <c r="M540" s="11"/>
      <c r="N540" s="11"/>
      <c r="O540" s="11"/>
      <c r="P540" s="11"/>
    </row>
    <row r="541" spans="1:16" x14ac:dyDescent="0.25">
      <c r="A541" s="11"/>
      <c r="B541" s="11"/>
      <c r="C541" s="11"/>
      <c r="D541" s="11"/>
      <c r="E541" s="11"/>
      <c r="F541" s="11"/>
      <c r="G541" s="11"/>
      <c r="H541" s="11"/>
      <c r="I541" s="11"/>
      <c r="J541" s="11"/>
      <c r="K541" s="11"/>
      <c r="L541" s="11"/>
      <c r="M541" s="11"/>
      <c r="N541" s="11"/>
      <c r="O541" s="11"/>
      <c r="P541" s="11"/>
    </row>
    <row r="542" spans="1:16" x14ac:dyDescent="0.25">
      <c r="A542" s="11"/>
      <c r="B542" s="11"/>
      <c r="C542" s="11"/>
      <c r="D542" s="11"/>
      <c r="E542" s="11"/>
      <c r="F542" s="11"/>
      <c r="G542" s="11"/>
      <c r="H542" s="11"/>
      <c r="I542" s="11"/>
      <c r="J542" s="11"/>
      <c r="K542" s="11"/>
      <c r="L542" s="11"/>
      <c r="M542" s="11"/>
      <c r="N542" s="11"/>
      <c r="O542" s="11"/>
      <c r="P542" s="11"/>
    </row>
    <row r="543" spans="1:16" x14ac:dyDescent="0.25">
      <c r="A543" s="11"/>
      <c r="B543" s="11"/>
      <c r="C543" s="11"/>
      <c r="D543" s="11"/>
      <c r="E543" s="11"/>
      <c r="F543" s="11"/>
      <c r="G543" s="11"/>
      <c r="H543" s="11"/>
      <c r="I543" s="11"/>
      <c r="J543" s="11"/>
      <c r="K543" s="11"/>
      <c r="L543" s="11"/>
      <c r="M543" s="11"/>
      <c r="N543" s="11"/>
      <c r="O543" s="11"/>
      <c r="P543" s="11"/>
    </row>
    <row r="544" spans="1:16" x14ac:dyDescent="0.25">
      <c r="A544" s="11"/>
      <c r="B544" s="11"/>
      <c r="C544" s="11"/>
      <c r="D544" s="11"/>
      <c r="E544" s="11"/>
      <c r="F544" s="11"/>
      <c r="G544" s="11"/>
      <c r="H544" s="11"/>
      <c r="I544" s="11"/>
      <c r="J544" s="11"/>
      <c r="K544" s="11"/>
      <c r="L544" s="11"/>
      <c r="M544" s="11"/>
      <c r="N544" s="11"/>
      <c r="O544" s="11"/>
      <c r="P544" s="11"/>
    </row>
    <row r="545" spans="1:16" x14ac:dyDescent="0.25">
      <c r="A545" s="11"/>
      <c r="B545" s="11"/>
      <c r="C545" s="11"/>
      <c r="D545" s="11"/>
      <c r="E545" s="11"/>
      <c r="F545" s="11"/>
      <c r="G545" s="11"/>
      <c r="H545" s="11"/>
      <c r="I545" s="11"/>
      <c r="J545" s="11"/>
      <c r="K545" s="11"/>
      <c r="L545" s="11"/>
      <c r="M545" s="11"/>
      <c r="N545" s="11"/>
      <c r="O545" s="11"/>
      <c r="P545" s="11"/>
    </row>
    <row r="546" spans="1:16" x14ac:dyDescent="0.25">
      <c r="A546" s="11"/>
      <c r="B546" s="11"/>
      <c r="C546" s="11"/>
      <c r="D546" s="11"/>
      <c r="E546" s="11"/>
      <c r="F546" s="11"/>
      <c r="G546" s="11"/>
      <c r="H546" s="11"/>
      <c r="I546" s="11"/>
      <c r="J546" s="11"/>
      <c r="K546" s="11"/>
      <c r="L546" s="11"/>
      <c r="M546" s="11"/>
      <c r="N546" s="11"/>
      <c r="O546" s="11"/>
      <c r="P546" s="11"/>
    </row>
    <row r="547" spans="1:16" x14ac:dyDescent="0.25">
      <c r="A547" s="11"/>
      <c r="B547" s="11"/>
      <c r="C547" s="11"/>
      <c r="D547" s="11"/>
      <c r="E547" s="11"/>
      <c r="F547" s="11"/>
      <c r="G547" s="11"/>
      <c r="H547" s="11"/>
      <c r="I547" s="11"/>
      <c r="J547" s="11"/>
      <c r="K547" s="11"/>
      <c r="L547" s="11"/>
      <c r="M547" s="11"/>
      <c r="N547" s="11"/>
      <c r="O547" s="11"/>
      <c r="P547" s="11"/>
    </row>
    <row r="548" spans="1:16" x14ac:dyDescent="0.25">
      <c r="A548" s="11"/>
      <c r="B548" s="11"/>
      <c r="C548" s="11"/>
      <c r="D548" s="11"/>
      <c r="E548" s="11"/>
      <c r="F548" s="11"/>
      <c r="G548" s="11"/>
      <c r="H548" s="11"/>
      <c r="I548" s="11"/>
      <c r="J548" s="11"/>
      <c r="K548" s="11"/>
      <c r="L548" s="11"/>
      <c r="M548" s="11"/>
      <c r="N548" s="11"/>
      <c r="O548" s="11"/>
      <c r="P548" s="11"/>
    </row>
    <row r="549" spans="1:16" x14ac:dyDescent="0.25">
      <c r="A549" s="11"/>
      <c r="B549" s="11"/>
      <c r="C549" s="11"/>
      <c r="D549" s="11"/>
      <c r="E549" s="11"/>
      <c r="F549" s="11"/>
      <c r="G549" s="11"/>
      <c r="H549" s="11"/>
      <c r="I549" s="11"/>
      <c r="J549" s="11"/>
      <c r="K549" s="11"/>
      <c r="L549" s="11"/>
      <c r="M549" s="11"/>
      <c r="N549" s="11"/>
      <c r="O549" s="11"/>
      <c r="P549" s="11"/>
    </row>
    <row r="550" spans="1:16" x14ac:dyDescent="0.25">
      <c r="A550" s="11"/>
      <c r="B550" s="11"/>
      <c r="C550" s="11"/>
      <c r="D550" s="11"/>
      <c r="E550" s="11"/>
      <c r="F550" s="11"/>
      <c r="G550" s="11"/>
      <c r="H550" s="11"/>
      <c r="I550" s="11"/>
      <c r="J550" s="11"/>
      <c r="K550" s="11"/>
      <c r="L550" s="11"/>
      <c r="M550" s="11"/>
      <c r="N550" s="11"/>
      <c r="O550" s="11"/>
      <c r="P550" s="11"/>
    </row>
    <row r="551" spans="1:16" x14ac:dyDescent="0.25">
      <c r="A551" s="11"/>
      <c r="B551" s="11"/>
      <c r="C551" s="11"/>
      <c r="D551" s="11"/>
      <c r="E551" s="11"/>
      <c r="F551" s="11"/>
      <c r="G551" s="11"/>
      <c r="H551" s="11"/>
      <c r="I551" s="11"/>
      <c r="J551" s="11"/>
      <c r="K551" s="11"/>
      <c r="L551" s="11"/>
      <c r="M551" s="11"/>
      <c r="N551" s="11"/>
      <c r="O551" s="11"/>
      <c r="P551" s="11"/>
    </row>
    <row r="552" spans="1:16" x14ac:dyDescent="0.25">
      <c r="A552" s="11"/>
      <c r="B552" s="11"/>
      <c r="C552" s="11"/>
      <c r="D552" s="11"/>
      <c r="E552" s="11"/>
      <c r="F552" s="11"/>
      <c r="G552" s="11"/>
      <c r="H552" s="11"/>
      <c r="I552" s="11"/>
      <c r="J552" s="11"/>
      <c r="K552" s="11"/>
      <c r="L552" s="11"/>
      <c r="M552" s="11"/>
      <c r="N552" s="11"/>
      <c r="O552" s="11"/>
      <c r="P552" s="11"/>
    </row>
    <row r="553" spans="1:16" x14ac:dyDescent="0.25">
      <c r="A553" s="11"/>
      <c r="B553" s="11"/>
      <c r="C553" s="11"/>
      <c r="D553" s="11"/>
      <c r="E553" s="11"/>
      <c r="F553" s="11"/>
      <c r="G553" s="11"/>
      <c r="H553" s="11"/>
      <c r="I553" s="11"/>
      <c r="J553" s="11"/>
      <c r="K553" s="11"/>
      <c r="L553" s="11"/>
      <c r="M553" s="11"/>
      <c r="N553" s="11"/>
      <c r="O553" s="11"/>
      <c r="P553" s="11"/>
    </row>
    <row r="554" spans="1:16" x14ac:dyDescent="0.25">
      <c r="A554" s="11"/>
      <c r="B554" s="11"/>
      <c r="C554" s="11"/>
      <c r="D554" s="11"/>
      <c r="E554" s="11"/>
      <c r="F554" s="11"/>
      <c r="G554" s="11"/>
      <c r="H554" s="11"/>
      <c r="I554" s="11"/>
      <c r="J554" s="11"/>
      <c r="K554" s="11"/>
      <c r="L554" s="11"/>
      <c r="M554" s="11"/>
      <c r="N554" s="11"/>
      <c r="O554" s="11"/>
      <c r="P554" s="11"/>
    </row>
    <row r="555" spans="1:16" x14ac:dyDescent="0.25">
      <c r="A555" s="11"/>
      <c r="B555" s="11"/>
      <c r="C555" s="11"/>
      <c r="D555" s="11"/>
      <c r="E555" s="11"/>
      <c r="F555" s="11"/>
      <c r="G555" s="11"/>
      <c r="H555" s="11"/>
      <c r="I555" s="11"/>
      <c r="J555" s="11"/>
      <c r="K555" s="11"/>
      <c r="L555" s="11"/>
      <c r="M555" s="11"/>
      <c r="N555" s="11"/>
      <c r="O555" s="11"/>
      <c r="P555" s="11"/>
    </row>
    <row r="556" spans="1:16" x14ac:dyDescent="0.25">
      <c r="A556" s="11"/>
      <c r="B556" s="11"/>
      <c r="C556" s="11"/>
      <c r="D556" s="11"/>
      <c r="E556" s="11"/>
      <c r="F556" s="11"/>
      <c r="G556" s="11"/>
      <c r="H556" s="11"/>
      <c r="I556" s="11"/>
      <c r="J556" s="11"/>
      <c r="K556" s="11"/>
      <c r="L556" s="11"/>
      <c r="M556" s="11"/>
      <c r="N556" s="11"/>
      <c r="O556" s="11"/>
      <c r="P556" s="11"/>
    </row>
    <row r="557" spans="1:16" x14ac:dyDescent="0.25">
      <c r="A557" s="11"/>
      <c r="B557" s="11"/>
      <c r="C557" s="11"/>
      <c r="D557" s="11"/>
      <c r="E557" s="11"/>
      <c r="F557" s="11"/>
      <c r="G557" s="11"/>
      <c r="H557" s="11"/>
      <c r="I557" s="11"/>
      <c r="J557" s="11"/>
      <c r="K557" s="11"/>
      <c r="L557" s="11"/>
      <c r="M557" s="11"/>
      <c r="N557" s="11"/>
      <c r="O557" s="11"/>
      <c r="P557" s="11"/>
    </row>
    <row r="558" spans="1:16" x14ac:dyDescent="0.25">
      <c r="A558" s="11"/>
      <c r="B558" s="11"/>
      <c r="C558" s="11"/>
      <c r="D558" s="11"/>
      <c r="E558" s="11"/>
      <c r="F558" s="11"/>
      <c r="G558" s="11"/>
      <c r="H558" s="11"/>
      <c r="I558" s="11"/>
      <c r="J558" s="11"/>
      <c r="K558" s="11"/>
      <c r="L558" s="11"/>
      <c r="M558" s="11"/>
      <c r="N558" s="11"/>
      <c r="O558" s="11"/>
      <c r="P558" s="11"/>
    </row>
    <row r="559" spans="1:16" x14ac:dyDescent="0.25">
      <c r="A559" s="11"/>
      <c r="B559" s="11"/>
      <c r="C559" s="11"/>
      <c r="D559" s="11"/>
      <c r="E559" s="11"/>
      <c r="F559" s="11"/>
      <c r="G559" s="11"/>
      <c r="H559" s="11"/>
      <c r="I559" s="11"/>
      <c r="J559" s="11"/>
      <c r="K559" s="11"/>
      <c r="L559" s="11"/>
      <c r="M559" s="11"/>
      <c r="N559" s="11"/>
      <c r="O559" s="11"/>
      <c r="P559" s="11"/>
    </row>
    <row r="560" spans="1:16" x14ac:dyDescent="0.25">
      <c r="A560" s="11"/>
      <c r="B560" s="11"/>
      <c r="C560" s="11"/>
      <c r="D560" s="11"/>
      <c r="E560" s="11"/>
      <c r="F560" s="11"/>
      <c r="G560" s="11"/>
      <c r="H560" s="11"/>
      <c r="I560" s="11"/>
      <c r="J560" s="11"/>
      <c r="K560" s="11"/>
      <c r="L560" s="11"/>
      <c r="M560" s="11"/>
      <c r="N560" s="11"/>
      <c r="O560" s="11"/>
      <c r="P560" s="11"/>
    </row>
    <row r="561" spans="1:16" x14ac:dyDescent="0.25">
      <c r="A561" s="11"/>
      <c r="B561" s="11"/>
      <c r="C561" s="11"/>
      <c r="D561" s="11"/>
      <c r="E561" s="11"/>
      <c r="F561" s="11"/>
      <c r="G561" s="11"/>
      <c r="H561" s="11"/>
      <c r="I561" s="11"/>
      <c r="J561" s="11"/>
      <c r="K561" s="11"/>
      <c r="L561" s="11"/>
      <c r="M561" s="11"/>
      <c r="N561" s="11"/>
      <c r="O561" s="11"/>
      <c r="P561" s="11"/>
    </row>
    <row r="562" spans="1:16" x14ac:dyDescent="0.25">
      <c r="A562" s="11"/>
      <c r="B562" s="11"/>
      <c r="C562" s="11"/>
      <c r="D562" s="11"/>
      <c r="E562" s="11"/>
      <c r="F562" s="11"/>
      <c r="G562" s="11"/>
      <c r="H562" s="11"/>
      <c r="I562" s="11"/>
      <c r="J562" s="11"/>
      <c r="K562" s="11"/>
      <c r="L562" s="11"/>
      <c r="M562" s="11"/>
      <c r="N562" s="11"/>
      <c r="O562" s="11"/>
      <c r="P562" s="11"/>
    </row>
    <row r="563" spans="1:16" x14ac:dyDescent="0.25">
      <c r="A563" s="11"/>
      <c r="B563" s="11"/>
      <c r="C563" s="11"/>
      <c r="D563" s="11"/>
      <c r="E563" s="11"/>
      <c r="F563" s="11"/>
      <c r="G563" s="11"/>
      <c r="H563" s="11"/>
      <c r="I563" s="11"/>
      <c r="J563" s="11"/>
      <c r="K563" s="11"/>
      <c r="L563" s="11"/>
      <c r="M563" s="11"/>
      <c r="N563" s="11"/>
      <c r="O563" s="11"/>
      <c r="P563" s="11"/>
    </row>
    <row r="564" spans="1:16" x14ac:dyDescent="0.25">
      <c r="A564" s="11"/>
      <c r="B564" s="11"/>
      <c r="C564" s="11"/>
      <c r="D564" s="11"/>
      <c r="E564" s="11"/>
      <c r="F564" s="11"/>
      <c r="G564" s="11"/>
      <c r="H564" s="11"/>
      <c r="I564" s="11"/>
      <c r="J564" s="11"/>
      <c r="K564" s="11"/>
      <c r="L564" s="11"/>
      <c r="M564" s="11"/>
      <c r="N564" s="11"/>
      <c r="O564" s="11"/>
      <c r="P564" s="11"/>
    </row>
    <row r="565" spans="1:16" x14ac:dyDescent="0.25">
      <c r="A565" s="11"/>
      <c r="B565" s="11"/>
      <c r="C565" s="11"/>
      <c r="D565" s="11"/>
      <c r="E565" s="11"/>
      <c r="F565" s="11"/>
      <c r="G565" s="11"/>
      <c r="H565" s="11"/>
      <c r="I565" s="11"/>
      <c r="J565" s="11"/>
      <c r="K565" s="11"/>
      <c r="L565" s="11"/>
      <c r="M565" s="11"/>
      <c r="N565" s="11"/>
      <c r="O565" s="11"/>
      <c r="P565" s="11"/>
    </row>
    <row r="566" spans="1:16" x14ac:dyDescent="0.25">
      <c r="A566" s="11"/>
      <c r="B566" s="11"/>
      <c r="C566" s="11"/>
      <c r="D566" s="11"/>
      <c r="E566" s="11"/>
      <c r="F566" s="11"/>
      <c r="G566" s="11"/>
      <c r="H566" s="11"/>
      <c r="I566" s="11"/>
      <c r="J566" s="11"/>
      <c r="K566" s="11"/>
      <c r="L566" s="11"/>
      <c r="M566" s="11"/>
      <c r="N566" s="11"/>
      <c r="O566" s="11"/>
      <c r="P566" s="11"/>
    </row>
    <row r="567" spans="1:16" x14ac:dyDescent="0.25">
      <c r="A567" s="11"/>
      <c r="B567" s="11"/>
      <c r="C567" s="11"/>
      <c r="D567" s="11"/>
      <c r="E567" s="11"/>
      <c r="F567" s="11"/>
      <c r="G567" s="11"/>
      <c r="H567" s="11"/>
      <c r="I567" s="11"/>
      <c r="J567" s="11"/>
      <c r="K567" s="11"/>
      <c r="L567" s="11"/>
      <c r="M567" s="11"/>
      <c r="N567" s="11"/>
      <c r="O567" s="11"/>
      <c r="P567" s="11"/>
    </row>
    <row r="568" spans="1:16" x14ac:dyDescent="0.25">
      <c r="A568" s="11"/>
      <c r="B568" s="11"/>
      <c r="C568" s="11"/>
      <c r="D568" s="11"/>
      <c r="E568" s="11"/>
      <c r="F568" s="11"/>
      <c r="G568" s="11"/>
      <c r="H568" s="11"/>
      <c r="I568" s="11"/>
      <c r="J568" s="11"/>
      <c r="K568" s="11"/>
      <c r="L568" s="11"/>
      <c r="M568" s="11"/>
      <c r="N568" s="11"/>
      <c r="O568" s="11"/>
      <c r="P568" s="11"/>
    </row>
    <row r="569" spans="1:16" x14ac:dyDescent="0.25">
      <c r="A569" s="11"/>
      <c r="B569" s="11"/>
      <c r="C569" s="11"/>
      <c r="D569" s="11"/>
      <c r="E569" s="11"/>
      <c r="F569" s="11"/>
      <c r="G569" s="11"/>
      <c r="H569" s="11"/>
      <c r="I569" s="11"/>
      <c r="J569" s="11"/>
      <c r="K569" s="11"/>
      <c r="L569" s="11"/>
      <c r="M569" s="11"/>
      <c r="N569" s="11"/>
      <c r="O569" s="11"/>
      <c r="P569" s="11"/>
    </row>
    <row r="570" spans="1:16" x14ac:dyDescent="0.25">
      <c r="A570" s="11"/>
      <c r="B570" s="11"/>
      <c r="C570" s="11"/>
      <c r="D570" s="11"/>
      <c r="E570" s="11"/>
      <c r="F570" s="11"/>
      <c r="G570" s="11"/>
      <c r="H570" s="11"/>
      <c r="I570" s="11"/>
      <c r="J570" s="11"/>
      <c r="K570" s="11"/>
      <c r="L570" s="11"/>
      <c r="M570" s="11"/>
      <c r="N570" s="11"/>
      <c r="O570" s="11"/>
      <c r="P570" s="11"/>
    </row>
    <row r="571" spans="1:16" x14ac:dyDescent="0.25">
      <c r="A571" s="11"/>
      <c r="B571" s="11"/>
      <c r="C571" s="11"/>
      <c r="D571" s="11"/>
      <c r="E571" s="11"/>
      <c r="F571" s="11"/>
      <c r="G571" s="11"/>
      <c r="H571" s="11"/>
      <c r="I571" s="11"/>
      <c r="J571" s="11"/>
      <c r="K571" s="11"/>
      <c r="L571" s="11"/>
      <c r="M571" s="11"/>
      <c r="N571" s="11"/>
      <c r="O571" s="11"/>
      <c r="P571" s="11"/>
    </row>
    <row r="572" spans="1:16" x14ac:dyDescent="0.25">
      <c r="A572" s="11"/>
      <c r="B572" s="11"/>
      <c r="C572" s="11"/>
      <c r="D572" s="11"/>
      <c r="E572" s="11"/>
      <c r="F572" s="11"/>
      <c r="G572" s="11"/>
      <c r="H572" s="11"/>
      <c r="I572" s="11"/>
      <c r="J572" s="11"/>
      <c r="K572" s="11"/>
      <c r="L572" s="11"/>
      <c r="M572" s="11"/>
      <c r="N572" s="11"/>
      <c r="O572" s="11"/>
      <c r="P572" s="11"/>
    </row>
    <row r="573" spans="1:16" x14ac:dyDescent="0.25">
      <c r="A573" s="11"/>
      <c r="B573" s="11"/>
      <c r="C573" s="11"/>
      <c r="D573" s="11"/>
      <c r="E573" s="11"/>
      <c r="F573" s="11"/>
      <c r="G573" s="11"/>
      <c r="H573" s="11"/>
      <c r="I573" s="11"/>
      <c r="J573" s="11"/>
      <c r="K573" s="11"/>
      <c r="L573" s="11"/>
      <c r="M573" s="11"/>
      <c r="N573" s="11"/>
      <c r="O573" s="11"/>
      <c r="P573" s="11"/>
    </row>
    <row r="574" spans="1:16" x14ac:dyDescent="0.25">
      <c r="A574" s="11"/>
      <c r="B574" s="11"/>
      <c r="C574" s="11"/>
      <c r="D574" s="11"/>
      <c r="E574" s="11"/>
      <c r="F574" s="11"/>
      <c r="G574" s="11"/>
      <c r="H574" s="11"/>
      <c r="I574" s="11"/>
      <c r="J574" s="11"/>
      <c r="K574" s="11"/>
      <c r="L574" s="11"/>
      <c r="M574" s="11"/>
      <c r="N574" s="11"/>
      <c r="O574" s="11"/>
      <c r="P574" s="11"/>
    </row>
    <row r="575" spans="1:16" x14ac:dyDescent="0.25">
      <c r="A575" s="11"/>
      <c r="B575" s="11"/>
      <c r="C575" s="11"/>
      <c r="D575" s="11"/>
      <c r="E575" s="11"/>
      <c r="F575" s="11"/>
      <c r="G575" s="11"/>
      <c r="H575" s="11"/>
      <c r="I575" s="11"/>
      <c r="J575" s="11"/>
      <c r="K575" s="11"/>
      <c r="L575" s="11"/>
      <c r="M575" s="11"/>
      <c r="N575" s="11"/>
      <c r="O575" s="11"/>
      <c r="P575" s="11"/>
    </row>
  </sheetData>
  <sheetProtection formatCells="0" formatColumns="0" formatRows="0" insertRows="0" insertHyperlinks="0" deleteRows="0"/>
  <mergeCells count="702">
    <mergeCell ref="E426:E428"/>
    <mergeCell ref="B426:D428"/>
    <mergeCell ref="B442:D445"/>
    <mergeCell ref="E442:E445"/>
    <mergeCell ref="L442:P445"/>
    <mergeCell ref="B486:D488"/>
    <mergeCell ref="F486:F488"/>
    <mergeCell ref="G486:G488"/>
    <mergeCell ref="B491:D493"/>
    <mergeCell ref="F491:F493"/>
    <mergeCell ref="G491:G493"/>
    <mergeCell ref="H482:J484"/>
    <mergeCell ref="L482:P484"/>
    <mergeCell ref="E486:E488"/>
    <mergeCell ref="H486:J488"/>
    <mergeCell ref="L486:P488"/>
    <mergeCell ref="L310:P312"/>
    <mergeCell ref="K310:K312"/>
    <mergeCell ref="H310:J312"/>
    <mergeCell ref="G310:G312"/>
    <mergeCell ref="F310:F312"/>
    <mergeCell ref="E310:E312"/>
    <mergeCell ref="B310:D312"/>
    <mergeCell ref="B527:D533"/>
    <mergeCell ref="F527:P533"/>
    <mergeCell ref="E527:E533"/>
    <mergeCell ref="B422:D424"/>
    <mergeCell ref="E422:E424"/>
    <mergeCell ref="F422:F424"/>
    <mergeCell ref="G422:G424"/>
    <mergeCell ref="H422:J424"/>
    <mergeCell ref="K422:K424"/>
    <mergeCell ref="L422:P424"/>
    <mergeCell ref="C420:P420"/>
    <mergeCell ref="C439:P439"/>
    <mergeCell ref="C447:P447"/>
    <mergeCell ref="C472:P472"/>
    <mergeCell ref="B474:D476"/>
    <mergeCell ref="E474:E476"/>
    <mergeCell ref="F474:P476"/>
    <mergeCell ref="F266:F267"/>
    <mergeCell ref="L194:P195"/>
    <mergeCell ref="L197:P198"/>
    <mergeCell ref="L200:P201"/>
    <mergeCell ref="L205:P206"/>
    <mergeCell ref="L208:P209"/>
    <mergeCell ref="L211:P212"/>
    <mergeCell ref="L214:P215"/>
    <mergeCell ref="L217:P218"/>
    <mergeCell ref="L234:P235"/>
    <mergeCell ref="C136:P136"/>
    <mergeCell ref="L266:P267"/>
    <mergeCell ref="B295:D296"/>
    <mergeCell ref="E295:E296"/>
    <mergeCell ref="F295:F296"/>
    <mergeCell ref="G295:G296"/>
    <mergeCell ref="H295:J296"/>
    <mergeCell ref="K295:K296"/>
    <mergeCell ref="L295:P296"/>
    <mergeCell ref="L271:P272"/>
    <mergeCell ref="L274:P275"/>
    <mergeCell ref="L277:P278"/>
    <mergeCell ref="L282:P283"/>
    <mergeCell ref="H282:J283"/>
    <mergeCell ref="K282:K283"/>
    <mergeCell ref="B287:D288"/>
    <mergeCell ref="B277:D278"/>
    <mergeCell ref="E277:E278"/>
    <mergeCell ref="F277:F278"/>
    <mergeCell ref="G277:G278"/>
    <mergeCell ref="H277:J278"/>
    <mergeCell ref="K277:K278"/>
    <mergeCell ref="B266:D267"/>
    <mergeCell ref="E266:E267"/>
    <mergeCell ref="B111:D112"/>
    <mergeCell ref="E111:E112"/>
    <mergeCell ref="F111:F112"/>
    <mergeCell ref="G111:G114"/>
    <mergeCell ref="B123:D123"/>
    <mergeCell ref="E123:E124"/>
    <mergeCell ref="G123:G124"/>
    <mergeCell ref="H117:O118"/>
    <mergeCell ref="L121:O121"/>
    <mergeCell ref="B120:D120"/>
    <mergeCell ref="H121:J121"/>
    <mergeCell ref="B121:D121"/>
    <mergeCell ref="K111:K112"/>
    <mergeCell ref="L111:P112"/>
    <mergeCell ref="L256:P257"/>
    <mergeCell ref="L254:P255"/>
    <mergeCell ref="L260:P261"/>
    <mergeCell ref="L263:P264"/>
    <mergeCell ref="E254:E255"/>
    <mergeCell ref="F254:F255"/>
    <mergeCell ref="G254:G255"/>
    <mergeCell ref="H254:J255"/>
    <mergeCell ref="K254:K255"/>
    <mergeCell ref="H256:J257"/>
    <mergeCell ref="K256:K257"/>
    <mergeCell ref="L237:P238"/>
    <mergeCell ref="L226:P227"/>
    <mergeCell ref="L229:P230"/>
    <mergeCell ref="L220:P221"/>
    <mergeCell ref="L223:P224"/>
    <mergeCell ref="L246:P247"/>
    <mergeCell ref="L249:P250"/>
    <mergeCell ref="L240:P241"/>
    <mergeCell ref="L243:P244"/>
    <mergeCell ref="B254:D255"/>
    <mergeCell ref="B306:D308"/>
    <mergeCell ref="E306:E308"/>
    <mergeCell ref="F306:F308"/>
    <mergeCell ref="G306:G308"/>
    <mergeCell ref="H306:J308"/>
    <mergeCell ref="K306:K308"/>
    <mergeCell ref="E298:E299"/>
    <mergeCell ref="F298:F299"/>
    <mergeCell ref="G298:G299"/>
    <mergeCell ref="H298:J299"/>
    <mergeCell ref="K298:K299"/>
    <mergeCell ref="G282:G283"/>
    <mergeCell ref="G266:G267"/>
    <mergeCell ref="H266:J267"/>
    <mergeCell ref="K266:K267"/>
    <mergeCell ref="B290:D291"/>
    <mergeCell ref="E290:E291"/>
    <mergeCell ref="F290:F291"/>
    <mergeCell ref="G290:G291"/>
    <mergeCell ref="H290:J291"/>
    <mergeCell ref="K290:K291"/>
    <mergeCell ref="E287:E288"/>
    <mergeCell ref="F287:F288"/>
    <mergeCell ref="L306:P308"/>
    <mergeCell ref="C302:P302"/>
    <mergeCell ref="B298:D299"/>
    <mergeCell ref="L298:P299"/>
    <mergeCell ref="B449:D451"/>
    <mergeCell ref="E449:E451"/>
    <mergeCell ref="F449:P451"/>
    <mergeCell ref="C412:P412"/>
    <mergeCell ref="B415:D417"/>
    <mergeCell ref="E415:E417"/>
    <mergeCell ref="F415:F417"/>
    <mergeCell ref="G415:G417"/>
    <mergeCell ref="H415:J417"/>
    <mergeCell ref="B407:D409"/>
    <mergeCell ref="E407:E409"/>
    <mergeCell ref="F407:F409"/>
    <mergeCell ref="G407:G409"/>
    <mergeCell ref="H407:J409"/>
    <mergeCell ref="K407:K409"/>
    <mergeCell ref="L407:P409"/>
    <mergeCell ref="B437:D437"/>
    <mergeCell ref="B430:D432"/>
    <mergeCell ref="E430:E432"/>
    <mergeCell ref="F430:F432"/>
    <mergeCell ref="E518:E523"/>
    <mergeCell ref="F518:P523"/>
    <mergeCell ref="B518:D523"/>
    <mergeCell ref="C478:P478"/>
    <mergeCell ref="B504:D505"/>
    <mergeCell ref="F504:I505"/>
    <mergeCell ref="J504:J505"/>
    <mergeCell ref="B460:D462"/>
    <mergeCell ref="E460:E462"/>
    <mergeCell ref="F460:F462"/>
    <mergeCell ref="G460:G462"/>
    <mergeCell ref="B463:D465"/>
    <mergeCell ref="E463:E465"/>
    <mergeCell ref="F463:O465"/>
    <mergeCell ref="B506:D511"/>
    <mergeCell ref="E506:E511"/>
    <mergeCell ref="F506:P511"/>
    <mergeCell ref="B498:D500"/>
    <mergeCell ref="F498:M500"/>
    <mergeCell ref="N498:P500"/>
    <mergeCell ref="B515:D517"/>
    <mergeCell ref="E515:E517"/>
    <mergeCell ref="F515:F517"/>
    <mergeCell ref="E504:E505"/>
    <mergeCell ref="K415:K417"/>
    <mergeCell ref="L415:P417"/>
    <mergeCell ref="G515:G517"/>
    <mergeCell ref="F470:O470"/>
    <mergeCell ref="B497:D497"/>
    <mergeCell ref="B453:D458"/>
    <mergeCell ref="F467:O467"/>
    <mergeCell ref="F468:O468"/>
    <mergeCell ref="F469:O469"/>
    <mergeCell ref="B467:D467"/>
    <mergeCell ref="B468:D470"/>
    <mergeCell ref="B482:D484"/>
    <mergeCell ref="F482:F484"/>
    <mergeCell ref="G482:G484"/>
    <mergeCell ref="E491:E493"/>
    <mergeCell ref="H491:J493"/>
    <mergeCell ref="L491:P493"/>
    <mergeCell ref="E453:E458"/>
    <mergeCell ref="F453:P458"/>
    <mergeCell ref="G430:G432"/>
    <mergeCell ref="B433:D435"/>
    <mergeCell ref="E433:E435"/>
    <mergeCell ref="F433:P435"/>
    <mergeCell ref="F426:P428"/>
    <mergeCell ref="H399:J401"/>
    <mergeCell ref="K399:K401"/>
    <mergeCell ref="B403:D405"/>
    <mergeCell ref="E403:E405"/>
    <mergeCell ref="F403:F405"/>
    <mergeCell ref="G403:G405"/>
    <mergeCell ref="H403:J405"/>
    <mergeCell ref="K403:K405"/>
    <mergeCell ref="L403:P405"/>
    <mergeCell ref="L399:P401"/>
    <mergeCell ref="B399:D401"/>
    <mergeCell ref="E399:E401"/>
    <mergeCell ref="F399:F401"/>
    <mergeCell ref="G399:G401"/>
    <mergeCell ref="H395:J397"/>
    <mergeCell ref="K395:K397"/>
    <mergeCell ref="L395:P397"/>
    <mergeCell ref="H379:J381"/>
    <mergeCell ref="K379:K381"/>
    <mergeCell ref="L379:P381"/>
    <mergeCell ref="B383:D385"/>
    <mergeCell ref="E383:E385"/>
    <mergeCell ref="F383:F385"/>
    <mergeCell ref="G383:G385"/>
    <mergeCell ref="F379:F381"/>
    <mergeCell ref="G379:G381"/>
    <mergeCell ref="B395:D397"/>
    <mergeCell ref="E395:E397"/>
    <mergeCell ref="F395:F397"/>
    <mergeCell ref="G395:G397"/>
    <mergeCell ref="B379:D381"/>
    <mergeCell ref="E379:E381"/>
    <mergeCell ref="K370:K372"/>
    <mergeCell ref="L370:P372"/>
    <mergeCell ref="C375:P375"/>
    <mergeCell ref="G391:G393"/>
    <mergeCell ref="B387:D389"/>
    <mergeCell ref="E387:E389"/>
    <mergeCell ref="F387:F389"/>
    <mergeCell ref="G387:G389"/>
    <mergeCell ref="K387:K389"/>
    <mergeCell ref="B391:D393"/>
    <mergeCell ref="E391:E393"/>
    <mergeCell ref="F391:F393"/>
    <mergeCell ref="H391:J393"/>
    <mergeCell ref="K391:K393"/>
    <mergeCell ref="L391:P393"/>
    <mergeCell ref="K384:K385"/>
    <mergeCell ref="L384:P385"/>
    <mergeCell ref="K362:K364"/>
    <mergeCell ref="L362:P364"/>
    <mergeCell ref="B366:D368"/>
    <mergeCell ref="E366:E368"/>
    <mergeCell ref="F366:F368"/>
    <mergeCell ref="G366:G368"/>
    <mergeCell ref="H366:J368"/>
    <mergeCell ref="K366:K368"/>
    <mergeCell ref="L366:P368"/>
    <mergeCell ref="B370:D372"/>
    <mergeCell ref="E370:E372"/>
    <mergeCell ref="F370:F372"/>
    <mergeCell ref="G370:G372"/>
    <mergeCell ref="B358:D360"/>
    <mergeCell ref="E358:E360"/>
    <mergeCell ref="F358:F360"/>
    <mergeCell ref="G358:G360"/>
    <mergeCell ref="H358:J360"/>
    <mergeCell ref="B362:D364"/>
    <mergeCell ref="E362:E364"/>
    <mergeCell ref="F362:F364"/>
    <mergeCell ref="G362:G364"/>
    <mergeCell ref="H362:J364"/>
    <mergeCell ref="H370:J372"/>
    <mergeCell ref="K358:K360"/>
    <mergeCell ref="L358:P360"/>
    <mergeCell ref="B348:D350"/>
    <mergeCell ref="E348:E350"/>
    <mergeCell ref="F348:F350"/>
    <mergeCell ref="G348:G350"/>
    <mergeCell ref="H348:J350"/>
    <mergeCell ref="K348:K350"/>
    <mergeCell ref="L348:P350"/>
    <mergeCell ref="B352:D354"/>
    <mergeCell ref="E352:E354"/>
    <mergeCell ref="F352:F354"/>
    <mergeCell ref="G352:G354"/>
    <mergeCell ref="H352:J354"/>
    <mergeCell ref="K352:K354"/>
    <mergeCell ref="L352:P354"/>
    <mergeCell ref="E340:E342"/>
    <mergeCell ref="F340:F342"/>
    <mergeCell ref="G340:G342"/>
    <mergeCell ref="H340:J342"/>
    <mergeCell ref="K340:K342"/>
    <mergeCell ref="L340:P342"/>
    <mergeCell ref="B344:D346"/>
    <mergeCell ref="E344:E346"/>
    <mergeCell ref="F344:F346"/>
    <mergeCell ref="G344:G346"/>
    <mergeCell ref="H344:J346"/>
    <mergeCell ref="K344:K346"/>
    <mergeCell ref="L344:P346"/>
    <mergeCell ref="B340:D342"/>
    <mergeCell ref="B336:D338"/>
    <mergeCell ref="E336:E338"/>
    <mergeCell ref="F336:F338"/>
    <mergeCell ref="G336:G338"/>
    <mergeCell ref="H336:J338"/>
    <mergeCell ref="K336:K338"/>
    <mergeCell ref="L336:P338"/>
    <mergeCell ref="B330:D332"/>
    <mergeCell ref="E330:E332"/>
    <mergeCell ref="F330:F332"/>
    <mergeCell ref="G330:G332"/>
    <mergeCell ref="H330:J332"/>
    <mergeCell ref="K330:K332"/>
    <mergeCell ref="L330:P332"/>
    <mergeCell ref="F314:F316"/>
    <mergeCell ref="G314:G316"/>
    <mergeCell ref="H314:J316"/>
    <mergeCell ref="K314:K316"/>
    <mergeCell ref="L314:P316"/>
    <mergeCell ref="B318:D320"/>
    <mergeCell ref="E318:E320"/>
    <mergeCell ref="F318:F320"/>
    <mergeCell ref="G318:G320"/>
    <mergeCell ref="H318:J320"/>
    <mergeCell ref="K318:K320"/>
    <mergeCell ref="L318:P320"/>
    <mergeCell ref="B314:D316"/>
    <mergeCell ref="E314:E316"/>
    <mergeCell ref="B322:D324"/>
    <mergeCell ref="E322:E324"/>
    <mergeCell ref="F322:F324"/>
    <mergeCell ref="G322:G324"/>
    <mergeCell ref="H322:J324"/>
    <mergeCell ref="K322:K324"/>
    <mergeCell ref="L322:P324"/>
    <mergeCell ref="B326:D328"/>
    <mergeCell ref="E326:E328"/>
    <mergeCell ref="F326:F328"/>
    <mergeCell ref="G326:G328"/>
    <mergeCell ref="H326:J328"/>
    <mergeCell ref="K326:K328"/>
    <mergeCell ref="L326:P328"/>
    <mergeCell ref="L287:P288"/>
    <mergeCell ref="L290:P291"/>
    <mergeCell ref="B282:D283"/>
    <mergeCell ref="E282:E283"/>
    <mergeCell ref="F282:F283"/>
    <mergeCell ref="B271:D272"/>
    <mergeCell ref="E271:E272"/>
    <mergeCell ref="F271:F272"/>
    <mergeCell ref="G271:G272"/>
    <mergeCell ref="H271:J272"/>
    <mergeCell ref="K271:K272"/>
    <mergeCell ref="G287:G288"/>
    <mergeCell ref="H287:J288"/>
    <mergeCell ref="K287:K288"/>
    <mergeCell ref="B274:D275"/>
    <mergeCell ref="E274:E275"/>
    <mergeCell ref="F274:F275"/>
    <mergeCell ref="G274:G275"/>
    <mergeCell ref="H274:J275"/>
    <mergeCell ref="K274:K275"/>
    <mergeCell ref="B260:D261"/>
    <mergeCell ref="E260:E261"/>
    <mergeCell ref="F260:F261"/>
    <mergeCell ref="G260:G261"/>
    <mergeCell ref="H260:J261"/>
    <mergeCell ref="K260:K261"/>
    <mergeCell ref="B263:D264"/>
    <mergeCell ref="E263:E264"/>
    <mergeCell ref="F263:F264"/>
    <mergeCell ref="G263:G264"/>
    <mergeCell ref="H263:J264"/>
    <mergeCell ref="K263:K264"/>
    <mergeCell ref="B249:D250"/>
    <mergeCell ref="E249:E250"/>
    <mergeCell ref="F249:F250"/>
    <mergeCell ref="G249:G250"/>
    <mergeCell ref="H249:J250"/>
    <mergeCell ref="K249:K250"/>
    <mergeCell ref="B240:D241"/>
    <mergeCell ref="E240:E241"/>
    <mergeCell ref="F240:F241"/>
    <mergeCell ref="G240:G241"/>
    <mergeCell ref="H240:J241"/>
    <mergeCell ref="K240:K241"/>
    <mergeCell ref="B243:D244"/>
    <mergeCell ref="E243:E244"/>
    <mergeCell ref="F243:F244"/>
    <mergeCell ref="G243:G244"/>
    <mergeCell ref="H243:J244"/>
    <mergeCell ref="K243:K244"/>
    <mergeCell ref="B246:D247"/>
    <mergeCell ref="E246:E247"/>
    <mergeCell ref="F246:F247"/>
    <mergeCell ref="G246:G247"/>
    <mergeCell ref="H246:J247"/>
    <mergeCell ref="K246:K247"/>
    <mergeCell ref="B234:D235"/>
    <mergeCell ref="E234:E235"/>
    <mergeCell ref="F234:F235"/>
    <mergeCell ref="G234:G235"/>
    <mergeCell ref="H234:J235"/>
    <mergeCell ref="K234:K235"/>
    <mergeCell ref="B237:D238"/>
    <mergeCell ref="E237:E238"/>
    <mergeCell ref="F237:F238"/>
    <mergeCell ref="G237:G238"/>
    <mergeCell ref="H237:J238"/>
    <mergeCell ref="K237:K238"/>
    <mergeCell ref="B226:D227"/>
    <mergeCell ref="E226:E227"/>
    <mergeCell ref="F226:F227"/>
    <mergeCell ref="G226:G227"/>
    <mergeCell ref="H226:J227"/>
    <mergeCell ref="K226:K227"/>
    <mergeCell ref="B229:D230"/>
    <mergeCell ref="E229:E230"/>
    <mergeCell ref="F229:F230"/>
    <mergeCell ref="G229:G230"/>
    <mergeCell ref="H229:J230"/>
    <mergeCell ref="K229:K230"/>
    <mergeCell ref="B220:D221"/>
    <mergeCell ref="E220:E221"/>
    <mergeCell ref="F220:F221"/>
    <mergeCell ref="G220:G221"/>
    <mergeCell ref="H220:J221"/>
    <mergeCell ref="K220:K221"/>
    <mergeCell ref="B223:D224"/>
    <mergeCell ref="E223:E224"/>
    <mergeCell ref="F223:F224"/>
    <mergeCell ref="G223:G224"/>
    <mergeCell ref="H223:J224"/>
    <mergeCell ref="K223:K224"/>
    <mergeCell ref="B214:D215"/>
    <mergeCell ref="E214:E215"/>
    <mergeCell ref="F214:F215"/>
    <mergeCell ref="G214:G215"/>
    <mergeCell ref="H214:J215"/>
    <mergeCell ref="K214:K215"/>
    <mergeCell ref="B217:D218"/>
    <mergeCell ref="E217:E218"/>
    <mergeCell ref="F217:F218"/>
    <mergeCell ref="G217:G218"/>
    <mergeCell ref="H217:J218"/>
    <mergeCell ref="K217:K218"/>
    <mergeCell ref="B208:D209"/>
    <mergeCell ref="E208:E209"/>
    <mergeCell ref="F208:F209"/>
    <mergeCell ref="H208:J209"/>
    <mergeCell ref="K208:K209"/>
    <mergeCell ref="B211:D212"/>
    <mergeCell ref="E211:E212"/>
    <mergeCell ref="F211:F212"/>
    <mergeCell ref="H211:J212"/>
    <mergeCell ref="K211:K212"/>
    <mergeCell ref="G208:G209"/>
    <mergeCell ref="G211:G212"/>
    <mergeCell ref="B200:D201"/>
    <mergeCell ref="E200:E201"/>
    <mergeCell ref="F200:F201"/>
    <mergeCell ref="H200:J201"/>
    <mergeCell ref="K200:K201"/>
    <mergeCell ref="B205:D206"/>
    <mergeCell ref="E205:E206"/>
    <mergeCell ref="F205:F206"/>
    <mergeCell ref="H205:J206"/>
    <mergeCell ref="K205:K206"/>
    <mergeCell ref="G200:G201"/>
    <mergeCell ref="G205:G206"/>
    <mergeCell ref="B194:D195"/>
    <mergeCell ref="E194:E195"/>
    <mergeCell ref="F194:F195"/>
    <mergeCell ref="H194:J195"/>
    <mergeCell ref="K194:K195"/>
    <mergeCell ref="B197:D198"/>
    <mergeCell ref="E197:E198"/>
    <mergeCell ref="F197:F198"/>
    <mergeCell ref="H197:J198"/>
    <mergeCell ref="K197:K198"/>
    <mergeCell ref="G194:G195"/>
    <mergeCell ref="G197:G198"/>
    <mergeCell ref="L191:P192"/>
    <mergeCell ref="B185:D186"/>
    <mergeCell ref="E185:E186"/>
    <mergeCell ref="F185:F186"/>
    <mergeCell ref="G185:G187"/>
    <mergeCell ref="H185:J186"/>
    <mergeCell ref="K185:K186"/>
    <mergeCell ref="L185:P186"/>
    <mergeCell ref="B188:D189"/>
    <mergeCell ref="E188:E189"/>
    <mergeCell ref="F188:F189"/>
    <mergeCell ref="H188:J189"/>
    <mergeCell ref="K188:K189"/>
    <mergeCell ref="B191:D192"/>
    <mergeCell ref="E191:E192"/>
    <mergeCell ref="F191:F192"/>
    <mergeCell ref="H191:J192"/>
    <mergeCell ref="K191:K192"/>
    <mergeCell ref="G188:G189"/>
    <mergeCell ref="G191:G192"/>
    <mergeCell ref="F182:F183"/>
    <mergeCell ref="H182:J183"/>
    <mergeCell ref="K182:K183"/>
    <mergeCell ref="B178:D180"/>
    <mergeCell ref="E178:E180"/>
    <mergeCell ref="F178:F180"/>
    <mergeCell ref="G178:G180"/>
    <mergeCell ref="H178:J180"/>
    <mergeCell ref="L188:P189"/>
    <mergeCell ref="L182:P183"/>
    <mergeCell ref="K178:K180"/>
    <mergeCell ref="G182:G184"/>
    <mergeCell ref="B182:D183"/>
    <mergeCell ref="E182:E183"/>
    <mergeCell ref="L178:P180"/>
    <mergeCell ref="C167:F171"/>
    <mergeCell ref="G167:G171"/>
    <mergeCell ref="H167:P171"/>
    <mergeCell ref="B141:F141"/>
    <mergeCell ref="C143:F147"/>
    <mergeCell ref="H143:P147"/>
    <mergeCell ref="G143:G147"/>
    <mergeCell ref="C149:F153"/>
    <mergeCell ref="G149:G153"/>
    <mergeCell ref="H149:P153"/>
    <mergeCell ref="G155:G159"/>
    <mergeCell ref="H155:P159"/>
    <mergeCell ref="C155:F159"/>
    <mergeCell ref="E97:E100"/>
    <mergeCell ref="F97:P100"/>
    <mergeCell ref="E103:E106"/>
    <mergeCell ref="F103:P106"/>
    <mergeCell ref="F117:F118"/>
    <mergeCell ref="M138:M139"/>
    <mergeCell ref="N138:N139"/>
    <mergeCell ref="O138:P139"/>
    <mergeCell ref="B138:D139"/>
    <mergeCell ref="E138:E139"/>
    <mergeCell ref="F138:F139"/>
    <mergeCell ref="G138:G139"/>
    <mergeCell ref="C115:P115"/>
    <mergeCell ref="B117:D118"/>
    <mergeCell ref="E117:E118"/>
    <mergeCell ref="G117:G118"/>
    <mergeCell ref="B125:D133"/>
    <mergeCell ref="F125:P127"/>
    <mergeCell ref="E125:E127"/>
    <mergeCell ref="F128:P130"/>
    <mergeCell ref="E128:E130"/>
    <mergeCell ref="E131:E133"/>
    <mergeCell ref="F131:P133"/>
    <mergeCell ref="H111:J112"/>
    <mergeCell ref="C174:P174"/>
    <mergeCell ref="C161:F165"/>
    <mergeCell ref="G161:G165"/>
    <mergeCell ref="H161:P165"/>
    <mergeCell ref="B102:D106"/>
    <mergeCell ref="F91:P94"/>
    <mergeCell ref="E91:E94"/>
    <mergeCell ref="A33:P33"/>
    <mergeCell ref="C37:P37"/>
    <mergeCell ref="F54:P55"/>
    <mergeCell ref="B54:D57"/>
    <mergeCell ref="F56:P57"/>
    <mergeCell ref="E54:E55"/>
    <mergeCell ref="E56:E57"/>
    <mergeCell ref="B47:D49"/>
    <mergeCell ref="F51:H51"/>
    <mergeCell ref="B53:D53"/>
    <mergeCell ref="F53:H53"/>
    <mergeCell ref="E48:E49"/>
    <mergeCell ref="F48:P49"/>
    <mergeCell ref="L64:N64"/>
    <mergeCell ref="B64:D66"/>
    <mergeCell ref="E64:E66"/>
    <mergeCell ref="B61:D62"/>
    <mergeCell ref="B22:D22"/>
    <mergeCell ref="B15:D17"/>
    <mergeCell ref="B13:D13"/>
    <mergeCell ref="B14:D14"/>
    <mergeCell ref="F16:H16"/>
    <mergeCell ref="F17:H17"/>
    <mergeCell ref="B41:D42"/>
    <mergeCell ref="F28:H28"/>
    <mergeCell ref="N27:P27"/>
    <mergeCell ref="F21:H21"/>
    <mergeCell ref="F22:H22"/>
    <mergeCell ref="F27:H27"/>
    <mergeCell ref="B23:D25"/>
    <mergeCell ref="F25:H25"/>
    <mergeCell ref="B27:D30"/>
    <mergeCell ref="F29:H29"/>
    <mergeCell ref="J27:L30"/>
    <mergeCell ref="N28:P28"/>
    <mergeCell ref="N29:P29"/>
    <mergeCell ref="A8:P8"/>
    <mergeCell ref="B12:D12"/>
    <mergeCell ref="F12:H12"/>
    <mergeCell ref="J12:L15"/>
    <mergeCell ref="N12:P12"/>
    <mergeCell ref="N13:P13"/>
    <mergeCell ref="N14:P14"/>
    <mergeCell ref="N15:P15"/>
    <mergeCell ref="E41:E42"/>
    <mergeCell ref="J21:L21"/>
    <mergeCell ref="N21:P21"/>
    <mergeCell ref="J22:L23"/>
    <mergeCell ref="N22:P22"/>
    <mergeCell ref="F13:H13"/>
    <mergeCell ref="F14:H14"/>
    <mergeCell ref="F15:H15"/>
    <mergeCell ref="F41:F42"/>
    <mergeCell ref="H41:L44"/>
    <mergeCell ref="M41:P44"/>
    <mergeCell ref="B21:D21"/>
    <mergeCell ref="N30:P30"/>
    <mergeCell ref="F30:H30"/>
    <mergeCell ref="J53:L53"/>
    <mergeCell ref="B35:P35"/>
    <mergeCell ref="F47:H47"/>
    <mergeCell ref="B51:D51"/>
    <mergeCell ref="B68:D69"/>
    <mergeCell ref="E68:E69"/>
    <mergeCell ref="F68:F69"/>
    <mergeCell ref="G68:G69"/>
    <mergeCell ref="H68:J69"/>
    <mergeCell ref="E61:E62"/>
    <mergeCell ref="F61:F62"/>
    <mergeCell ref="G61:G62"/>
    <mergeCell ref="H61:J62"/>
    <mergeCell ref="H77:J78"/>
    <mergeCell ref="L77:N77"/>
    <mergeCell ref="L78:N78"/>
    <mergeCell ref="B74:D75"/>
    <mergeCell ref="E74:E75"/>
    <mergeCell ref="F74:F75"/>
    <mergeCell ref="G74:G75"/>
    <mergeCell ref="H74:J75"/>
    <mergeCell ref="B71:D72"/>
    <mergeCell ref="E71:E72"/>
    <mergeCell ref="F71:F72"/>
    <mergeCell ref="G71:G72"/>
    <mergeCell ref="H71:J72"/>
    <mergeCell ref="L71:N71"/>
    <mergeCell ref="L72:N72"/>
    <mergeCell ref="E4:M4"/>
    <mergeCell ref="E5:M5"/>
    <mergeCell ref="E6:M6"/>
    <mergeCell ref="B96:D100"/>
    <mergeCell ref="K84:K86"/>
    <mergeCell ref="B90:D94"/>
    <mergeCell ref="K81:L81"/>
    <mergeCell ref="M81:N81"/>
    <mergeCell ref="G83:G84"/>
    <mergeCell ref="K80:L80"/>
    <mergeCell ref="M80:N80"/>
    <mergeCell ref="B83:D86"/>
    <mergeCell ref="E83:E86"/>
    <mergeCell ref="F83:F86"/>
    <mergeCell ref="H83:J86"/>
    <mergeCell ref="B80:D81"/>
    <mergeCell ref="E80:E81"/>
    <mergeCell ref="F80:F81"/>
    <mergeCell ref="G80:G81"/>
    <mergeCell ref="H80:J81"/>
    <mergeCell ref="L74:N74"/>
    <mergeCell ref="L75:N75"/>
    <mergeCell ref="B77:D78"/>
    <mergeCell ref="E77:E78"/>
    <mergeCell ref="M22:M23"/>
    <mergeCell ref="F442:J445"/>
    <mergeCell ref="F441:J441"/>
    <mergeCell ref="L441:P441"/>
    <mergeCell ref="E482:E484"/>
    <mergeCell ref="L68:N68"/>
    <mergeCell ref="L69:N69"/>
    <mergeCell ref="F64:F66"/>
    <mergeCell ref="G64:G66"/>
    <mergeCell ref="H64:J66"/>
    <mergeCell ref="K65:K66"/>
    <mergeCell ref="L61:N61"/>
    <mergeCell ref="L62:N62"/>
    <mergeCell ref="F23:H23"/>
    <mergeCell ref="F24:H24"/>
    <mergeCell ref="H138:K139"/>
    <mergeCell ref="L138:L139"/>
    <mergeCell ref="L65:N66"/>
    <mergeCell ref="L83:N86"/>
    <mergeCell ref="H383:J385"/>
    <mergeCell ref="H387:J389"/>
    <mergeCell ref="L387:P389"/>
    <mergeCell ref="F77:F78"/>
    <mergeCell ref="G77:G78"/>
  </mergeCells>
  <conditionalFormatting sqref="F41">
    <cfRule type="containsText" dxfId="184" priority="30" operator="containsText" text="Non">
      <formula>NOT(ISERROR(SEARCH("Non",F41)))</formula>
    </cfRule>
    <cfRule type="containsText" dxfId="183" priority="31" operator="containsText" text="Oui">
      <formula>NOT(ISERROR(SEARCH("Oui",F41)))</formula>
    </cfRule>
  </conditionalFormatting>
  <conditionalFormatting sqref="F47">
    <cfRule type="containsText" dxfId="182" priority="32" operator="containsText" text="Non">
      <formula>NOT(ISERROR(SEARCH("Non",F47)))</formula>
    </cfRule>
    <cfRule type="containsText" dxfId="181" priority="33" operator="containsText" text="Oui">
      <formula>NOT(ISERROR(SEARCH("Oui",F47)))</formula>
    </cfRule>
  </conditionalFormatting>
  <conditionalFormatting sqref="F51">
    <cfRule type="containsText" dxfId="180" priority="34" operator="containsText" text="Non">
      <formula>NOT(ISERROR(SEARCH("Non",F51)))</formula>
    </cfRule>
    <cfRule type="containsText" dxfId="179" priority="35" operator="containsText" text="Oui">
      <formula>NOT(ISERROR(SEARCH("Oui",F51)))</formula>
    </cfRule>
  </conditionalFormatting>
  <conditionalFormatting sqref="F53">
    <cfRule type="containsText" dxfId="178" priority="38" operator="containsText" text="Non">
      <formula>NOT(ISERROR(SEARCH("Non",F53)))</formula>
    </cfRule>
    <cfRule type="containsText" dxfId="177" priority="39" operator="containsText" text="Oui">
      <formula>NOT(ISERROR(SEARCH("Oui",F53)))</formula>
    </cfRule>
  </conditionalFormatting>
  <conditionalFormatting sqref="F61">
    <cfRule type="containsText" dxfId="176" priority="58" operator="containsText" text="Non">
      <formula>NOT(ISERROR(SEARCH("Non",F61)))</formula>
    </cfRule>
    <cfRule type="containsText" dxfId="175" priority="59" operator="containsText" text="Oui">
      <formula>NOT(ISERROR(SEARCH("Oui",F61)))</formula>
    </cfRule>
  </conditionalFormatting>
  <conditionalFormatting sqref="F64">
    <cfRule type="containsText" dxfId="174" priority="56" operator="containsText" text="Non">
      <formula>NOT(ISERROR(SEARCH("Non",F64)))</formula>
    </cfRule>
    <cfRule type="containsText" dxfId="173" priority="57" operator="containsText" text="Oui">
      <formula>NOT(ISERROR(SEARCH("Oui",F64)))</formula>
    </cfRule>
  </conditionalFormatting>
  <conditionalFormatting sqref="F68">
    <cfRule type="containsText" dxfId="172" priority="54" operator="containsText" text="Non">
      <formula>NOT(ISERROR(SEARCH("Non",F68)))</formula>
    </cfRule>
    <cfRule type="containsText" dxfId="171" priority="55" operator="containsText" text="Oui">
      <formula>NOT(ISERROR(SEARCH("Oui",F68)))</formula>
    </cfRule>
  </conditionalFormatting>
  <conditionalFormatting sqref="F71">
    <cfRule type="containsText" dxfId="170" priority="52" operator="containsText" text="Non">
      <formula>NOT(ISERROR(SEARCH("Non",F71)))</formula>
    </cfRule>
    <cfRule type="containsText" dxfId="169" priority="53" operator="containsText" text="Oui">
      <formula>NOT(ISERROR(SEARCH("Oui",F71)))</formula>
    </cfRule>
  </conditionalFormatting>
  <conditionalFormatting sqref="F74">
    <cfRule type="containsText" dxfId="168" priority="50" operator="containsText" text="Non">
      <formula>NOT(ISERROR(SEARCH("Non",F74)))</formula>
    </cfRule>
    <cfRule type="containsText" dxfId="167" priority="51" operator="containsText" text="Oui">
      <formula>NOT(ISERROR(SEARCH("Oui",F74)))</formula>
    </cfRule>
  </conditionalFormatting>
  <conditionalFormatting sqref="F77">
    <cfRule type="containsText" dxfId="166" priority="48" operator="containsText" text="Non">
      <formula>NOT(ISERROR(SEARCH("Non",F77)))</formula>
    </cfRule>
    <cfRule type="containsText" dxfId="165" priority="49" operator="containsText" text="Oui">
      <formula>NOT(ISERROR(SEARCH("Oui",F77)))</formula>
    </cfRule>
  </conditionalFormatting>
  <conditionalFormatting sqref="F80">
    <cfRule type="containsText" dxfId="164" priority="46" operator="containsText" text="Non">
      <formula>NOT(ISERROR(SEARCH("Non",F80)))</formula>
    </cfRule>
    <cfRule type="containsText" dxfId="163" priority="47" operator="containsText" text="Oui">
      <formula>NOT(ISERROR(SEARCH("Oui",F80)))</formula>
    </cfRule>
  </conditionalFormatting>
  <conditionalFormatting sqref="F83">
    <cfRule type="containsText" dxfId="162" priority="44" operator="containsText" text="Non">
      <formula>NOT(ISERROR(SEARCH("Non",F83)))</formula>
    </cfRule>
    <cfRule type="containsText" dxfId="161" priority="45" operator="containsText" text="Oui">
      <formula>NOT(ISERROR(SEARCH("Oui",F83)))</formula>
    </cfRule>
  </conditionalFormatting>
  <conditionalFormatting sqref="F90">
    <cfRule type="containsText" dxfId="160" priority="60" operator="containsText" text="Non">
      <formula>NOT(ISERROR(SEARCH("Non",F90)))</formula>
    </cfRule>
    <cfRule type="containsText" dxfId="159" priority="61" operator="containsText" text="Oui">
      <formula>NOT(ISERROR(SEARCH("Oui",F90)))</formula>
    </cfRule>
  </conditionalFormatting>
  <conditionalFormatting sqref="F96">
    <cfRule type="containsText" dxfId="158" priority="62" operator="containsText" text="Non">
      <formula>NOT(ISERROR(SEARCH("Non",F96)))</formula>
    </cfRule>
    <cfRule type="containsText" dxfId="157" priority="63" operator="containsText" text="Oui">
      <formula>NOT(ISERROR(SEARCH("Oui",F96)))</formula>
    </cfRule>
  </conditionalFormatting>
  <conditionalFormatting sqref="F102">
    <cfRule type="containsText" dxfId="156" priority="64" operator="containsText" text="Non">
      <formula>NOT(ISERROR(SEARCH("Non",F102)))</formula>
    </cfRule>
    <cfRule type="containsText" dxfId="155" priority="65" operator="containsText" text="Oui">
      <formula>NOT(ISERROR(SEARCH("Oui",F102)))</formula>
    </cfRule>
  </conditionalFormatting>
  <conditionalFormatting sqref="F111:F112">
    <cfRule type="containsText" dxfId="154" priority="68" operator="containsText" text="Non">
      <formula>NOT(ISERROR(SEARCH("Non",F111)))</formula>
    </cfRule>
    <cfRule type="containsText" dxfId="153" priority="69" operator="containsText" text="Oui">
      <formula>NOT(ISERROR(SEARCH("Oui",F111)))</formula>
    </cfRule>
  </conditionalFormatting>
  <conditionalFormatting sqref="F117:F118">
    <cfRule type="containsText" dxfId="152" priority="70" operator="containsText" text="Non">
      <formula>NOT(ISERROR(SEARCH("Non",F117)))</formula>
    </cfRule>
    <cfRule type="containsText" dxfId="151" priority="71" operator="containsText" text="Oui">
      <formula>NOT(ISERROR(SEARCH("Oui",F117)))</formula>
    </cfRule>
  </conditionalFormatting>
  <conditionalFormatting sqref="F123">
    <cfRule type="containsText" dxfId="150" priority="25" operator="containsText" text="Non">
      <formula>NOT(ISERROR(SEARCH("Non",F123)))</formula>
    </cfRule>
    <cfRule type="containsText" dxfId="149" priority="26" operator="containsText" text="Oui">
      <formula>NOT(ISERROR(SEARCH("Oui",F123)))</formula>
    </cfRule>
  </conditionalFormatting>
  <conditionalFormatting sqref="F138:F139">
    <cfRule type="containsText" dxfId="148" priority="223" operator="containsText" text="Non">
      <formula>NOT(ISERROR(SEARCH("Non",F138)))</formula>
    </cfRule>
    <cfRule type="containsText" dxfId="147" priority="224" operator="containsText" text="Oui">
      <formula>NOT(ISERROR(SEARCH("Oui",F138)))</formula>
    </cfRule>
  </conditionalFormatting>
  <conditionalFormatting sqref="F178">
    <cfRule type="containsText" dxfId="146" priority="220" operator="containsText" text="Non">
      <formula>NOT(ISERROR(SEARCH("Non",F178)))</formula>
    </cfRule>
    <cfRule type="containsText" dxfId="145" priority="221" operator="containsText" text="Oui">
      <formula>NOT(ISERROR(SEARCH("Oui",F178)))</formula>
    </cfRule>
  </conditionalFormatting>
  <conditionalFormatting sqref="F182:F183">
    <cfRule type="containsText" dxfId="144" priority="218" operator="containsText" text="Non">
      <formula>NOT(ISERROR(SEARCH("Non",F182)))</formula>
    </cfRule>
    <cfRule type="containsText" dxfId="143" priority="219" operator="containsText" text="Oui">
      <formula>NOT(ISERROR(SEARCH("Oui",F182)))</formula>
    </cfRule>
  </conditionalFormatting>
  <conditionalFormatting sqref="F185:F186">
    <cfRule type="containsText" dxfId="142" priority="216" operator="containsText" text="Non">
      <formula>NOT(ISERROR(SEARCH("Non",F185)))</formula>
    </cfRule>
    <cfRule type="containsText" dxfId="141" priority="217" operator="containsText" text="Oui">
      <formula>NOT(ISERROR(SEARCH("Oui",F185)))</formula>
    </cfRule>
  </conditionalFormatting>
  <conditionalFormatting sqref="F188:F189">
    <cfRule type="containsText" dxfId="140" priority="212" operator="containsText" text="Non">
      <formula>NOT(ISERROR(SEARCH("Non",F188)))</formula>
    </cfRule>
    <cfRule type="containsText" dxfId="139" priority="213" operator="containsText" text="Oui">
      <formula>NOT(ISERROR(SEARCH("Oui",F188)))</formula>
    </cfRule>
  </conditionalFormatting>
  <conditionalFormatting sqref="F191:F192">
    <cfRule type="containsText" dxfId="138" priority="210" operator="containsText" text="Non">
      <formula>NOT(ISERROR(SEARCH("Non",F191)))</formula>
    </cfRule>
    <cfRule type="containsText" dxfId="137" priority="211" operator="containsText" text="Oui">
      <formula>NOT(ISERROR(SEARCH("Oui",F191)))</formula>
    </cfRule>
  </conditionalFormatting>
  <conditionalFormatting sqref="F194:F195">
    <cfRule type="containsText" dxfId="136" priority="208" operator="containsText" text="Non">
      <formula>NOT(ISERROR(SEARCH("Non",F194)))</formula>
    </cfRule>
    <cfRule type="containsText" dxfId="135" priority="209" operator="containsText" text="Oui">
      <formula>NOT(ISERROR(SEARCH("Oui",F194)))</formula>
    </cfRule>
  </conditionalFormatting>
  <conditionalFormatting sqref="F197:F198">
    <cfRule type="containsText" dxfId="134" priority="206" operator="containsText" text="Non">
      <formula>NOT(ISERROR(SEARCH("Non",F197)))</formula>
    </cfRule>
    <cfRule type="containsText" dxfId="133" priority="207" operator="containsText" text="Oui">
      <formula>NOT(ISERROR(SEARCH("Oui",F197)))</formula>
    </cfRule>
  </conditionalFormatting>
  <conditionalFormatting sqref="F200:F201">
    <cfRule type="containsText" dxfId="132" priority="204" operator="containsText" text="Non">
      <formula>NOT(ISERROR(SEARCH("Non",F200)))</formula>
    </cfRule>
    <cfRule type="containsText" dxfId="131" priority="205" operator="containsText" text="Oui">
      <formula>NOT(ISERROR(SEARCH("Oui",F200)))</formula>
    </cfRule>
  </conditionalFormatting>
  <conditionalFormatting sqref="F205:F206">
    <cfRule type="containsText" dxfId="130" priority="202" operator="containsText" text="Non">
      <formula>NOT(ISERROR(SEARCH("Non",F205)))</formula>
    </cfRule>
    <cfRule type="containsText" dxfId="129" priority="203" operator="containsText" text="Oui">
      <formula>NOT(ISERROR(SEARCH("Oui",F205)))</formula>
    </cfRule>
  </conditionalFormatting>
  <conditionalFormatting sqref="F208:F209">
    <cfRule type="containsText" dxfId="128" priority="200" operator="containsText" text="Non">
      <formula>NOT(ISERROR(SEARCH("Non",F208)))</formula>
    </cfRule>
    <cfRule type="containsText" dxfId="127" priority="201" operator="containsText" text="Oui">
      <formula>NOT(ISERROR(SEARCH("Oui",F208)))</formula>
    </cfRule>
  </conditionalFormatting>
  <conditionalFormatting sqref="F211:F212">
    <cfRule type="containsText" dxfId="126" priority="198" operator="containsText" text="Non">
      <formula>NOT(ISERROR(SEARCH("Non",F211)))</formula>
    </cfRule>
    <cfRule type="containsText" dxfId="125" priority="199" operator="containsText" text="Oui">
      <formula>NOT(ISERROR(SEARCH("Oui",F211)))</formula>
    </cfRule>
  </conditionalFormatting>
  <conditionalFormatting sqref="F214:F215">
    <cfRule type="containsText" dxfId="124" priority="196" operator="containsText" text="Non">
      <formula>NOT(ISERROR(SEARCH("Non",F214)))</formula>
    </cfRule>
    <cfRule type="containsText" dxfId="123" priority="197" operator="containsText" text="Oui">
      <formula>NOT(ISERROR(SEARCH("Oui",F214)))</formula>
    </cfRule>
  </conditionalFormatting>
  <conditionalFormatting sqref="F217:F218">
    <cfRule type="containsText" dxfId="122" priority="194" operator="containsText" text="Non">
      <formula>NOT(ISERROR(SEARCH("Non",F217)))</formula>
    </cfRule>
    <cfRule type="containsText" dxfId="121" priority="195" operator="containsText" text="Oui">
      <formula>NOT(ISERROR(SEARCH("Oui",F217)))</formula>
    </cfRule>
  </conditionalFormatting>
  <conditionalFormatting sqref="F220:F221">
    <cfRule type="containsText" dxfId="120" priority="192" operator="containsText" text="Non">
      <formula>NOT(ISERROR(SEARCH("Non",F220)))</formula>
    </cfRule>
    <cfRule type="containsText" dxfId="119" priority="193" operator="containsText" text="Oui">
      <formula>NOT(ISERROR(SEARCH("Oui",F220)))</formula>
    </cfRule>
  </conditionalFormatting>
  <conditionalFormatting sqref="F223:F224">
    <cfRule type="containsText" dxfId="118" priority="190" operator="containsText" text="Non">
      <formula>NOT(ISERROR(SEARCH("Non",F223)))</formula>
    </cfRule>
    <cfRule type="containsText" dxfId="117" priority="191" operator="containsText" text="Oui">
      <formula>NOT(ISERROR(SEARCH("Oui",F223)))</formula>
    </cfRule>
  </conditionalFormatting>
  <conditionalFormatting sqref="F226:F227">
    <cfRule type="containsText" dxfId="116" priority="188" operator="containsText" text="Non">
      <formula>NOT(ISERROR(SEARCH("Non",F226)))</formula>
    </cfRule>
    <cfRule type="containsText" dxfId="115" priority="189" operator="containsText" text="Oui">
      <formula>NOT(ISERROR(SEARCH("Oui",F226)))</formula>
    </cfRule>
  </conditionalFormatting>
  <conditionalFormatting sqref="F229:F230">
    <cfRule type="containsText" dxfId="114" priority="186" operator="containsText" text="Non">
      <formula>NOT(ISERROR(SEARCH("Non",F229)))</formula>
    </cfRule>
    <cfRule type="containsText" dxfId="113" priority="187" operator="containsText" text="Oui">
      <formula>NOT(ISERROR(SEARCH("Oui",F229)))</formula>
    </cfRule>
  </conditionalFormatting>
  <conditionalFormatting sqref="F234:F235">
    <cfRule type="containsText" dxfId="112" priority="184" operator="containsText" text="Non">
      <formula>NOT(ISERROR(SEARCH("Non",F234)))</formula>
    </cfRule>
    <cfRule type="containsText" dxfId="111" priority="185" operator="containsText" text="Oui">
      <formula>NOT(ISERROR(SEARCH("Oui",F234)))</formula>
    </cfRule>
  </conditionalFormatting>
  <conditionalFormatting sqref="F237:F238">
    <cfRule type="containsText" dxfId="110" priority="182" operator="containsText" text="Non">
      <formula>NOT(ISERROR(SEARCH("Non",F237)))</formula>
    </cfRule>
    <cfRule type="containsText" dxfId="109" priority="183" operator="containsText" text="Oui">
      <formula>NOT(ISERROR(SEARCH("Oui",F237)))</formula>
    </cfRule>
  </conditionalFormatting>
  <conditionalFormatting sqref="F240:F241">
    <cfRule type="containsText" dxfId="108" priority="180" operator="containsText" text="Non">
      <formula>NOT(ISERROR(SEARCH("Non",F240)))</formula>
    </cfRule>
    <cfRule type="containsText" dxfId="107" priority="181" operator="containsText" text="Oui">
      <formula>NOT(ISERROR(SEARCH("Oui",F240)))</formula>
    </cfRule>
  </conditionalFormatting>
  <conditionalFormatting sqref="F243:F244">
    <cfRule type="containsText" dxfId="106" priority="178" operator="containsText" text="Non">
      <formula>NOT(ISERROR(SEARCH("Non",F243)))</formula>
    </cfRule>
    <cfRule type="containsText" dxfId="105" priority="179" operator="containsText" text="Oui">
      <formula>NOT(ISERROR(SEARCH("Oui",F243)))</formula>
    </cfRule>
  </conditionalFormatting>
  <conditionalFormatting sqref="F246:F247">
    <cfRule type="containsText" dxfId="104" priority="176" operator="containsText" text="Non">
      <formula>NOT(ISERROR(SEARCH("Non",F246)))</formula>
    </cfRule>
    <cfRule type="containsText" dxfId="103" priority="177" operator="containsText" text="Oui">
      <formula>NOT(ISERROR(SEARCH("Oui",F246)))</formula>
    </cfRule>
  </conditionalFormatting>
  <conditionalFormatting sqref="F249:F250">
    <cfRule type="containsText" dxfId="102" priority="174" operator="containsText" text="Non">
      <formula>NOT(ISERROR(SEARCH("Non",F249)))</formula>
    </cfRule>
    <cfRule type="containsText" dxfId="101" priority="175" operator="containsText" text="Oui">
      <formula>NOT(ISERROR(SEARCH("Oui",F249)))</formula>
    </cfRule>
  </conditionalFormatting>
  <conditionalFormatting sqref="F254:F255">
    <cfRule type="containsText" dxfId="100" priority="172" operator="containsText" text="Non">
      <formula>NOT(ISERROR(SEARCH("Non",F254)))</formula>
    </cfRule>
    <cfRule type="containsText" dxfId="99" priority="173" operator="containsText" text="Oui">
      <formula>NOT(ISERROR(SEARCH("Oui",F254)))</formula>
    </cfRule>
  </conditionalFormatting>
  <conditionalFormatting sqref="F260:F261">
    <cfRule type="containsText" dxfId="98" priority="170" operator="containsText" text="Non">
      <formula>NOT(ISERROR(SEARCH("Non",F260)))</formula>
    </cfRule>
    <cfRule type="containsText" dxfId="97" priority="171" operator="containsText" text="Oui">
      <formula>NOT(ISERROR(SEARCH("Oui",F260)))</formula>
    </cfRule>
  </conditionalFormatting>
  <conditionalFormatting sqref="F263:F264">
    <cfRule type="containsText" dxfId="96" priority="168" operator="containsText" text="Non">
      <formula>NOT(ISERROR(SEARCH("Non",F263)))</formula>
    </cfRule>
    <cfRule type="containsText" dxfId="95" priority="169" operator="containsText" text="Oui">
      <formula>NOT(ISERROR(SEARCH("Oui",F263)))</formula>
    </cfRule>
  </conditionalFormatting>
  <conditionalFormatting sqref="F266:F267">
    <cfRule type="containsText" dxfId="94" priority="166" operator="containsText" text="Non">
      <formula>NOT(ISERROR(SEARCH("Non",F266)))</formula>
    </cfRule>
    <cfRule type="containsText" dxfId="93" priority="167" operator="containsText" text="Oui">
      <formula>NOT(ISERROR(SEARCH("Oui",F266)))</formula>
    </cfRule>
  </conditionalFormatting>
  <conditionalFormatting sqref="F271:F272">
    <cfRule type="containsText" dxfId="92" priority="164" operator="containsText" text="Non">
      <formula>NOT(ISERROR(SEARCH("Non",F271)))</formula>
    </cfRule>
    <cfRule type="containsText" dxfId="91" priority="165" operator="containsText" text="Oui">
      <formula>NOT(ISERROR(SEARCH("Oui",F271)))</formula>
    </cfRule>
  </conditionalFormatting>
  <conditionalFormatting sqref="F274:F275">
    <cfRule type="containsText" dxfId="90" priority="162" operator="containsText" text="Non">
      <formula>NOT(ISERROR(SEARCH("Non",F274)))</formula>
    </cfRule>
    <cfRule type="containsText" dxfId="89" priority="163" operator="containsText" text="Oui">
      <formula>NOT(ISERROR(SEARCH("Oui",F274)))</formula>
    </cfRule>
  </conditionalFormatting>
  <conditionalFormatting sqref="F277:F278">
    <cfRule type="containsText" dxfId="88" priority="160" operator="containsText" text="Non">
      <formula>NOT(ISERROR(SEARCH("Non",F277)))</formula>
    </cfRule>
    <cfRule type="containsText" dxfId="87" priority="161" operator="containsText" text="Oui">
      <formula>NOT(ISERROR(SEARCH("Oui",F277)))</formula>
    </cfRule>
  </conditionalFormatting>
  <conditionalFormatting sqref="F282:F283">
    <cfRule type="containsText" dxfId="86" priority="158" operator="containsText" text="Non">
      <formula>NOT(ISERROR(SEARCH("Non",F282)))</formula>
    </cfRule>
    <cfRule type="containsText" dxfId="85" priority="159" operator="containsText" text="Oui">
      <formula>NOT(ISERROR(SEARCH("Oui",F282)))</formula>
    </cfRule>
  </conditionalFormatting>
  <conditionalFormatting sqref="F287:F288">
    <cfRule type="containsText" dxfId="84" priority="156" operator="containsText" text="Non">
      <formula>NOT(ISERROR(SEARCH("Non",F287)))</formula>
    </cfRule>
    <cfRule type="containsText" dxfId="83" priority="157" operator="containsText" text="Oui">
      <formula>NOT(ISERROR(SEARCH("Oui",F287)))</formula>
    </cfRule>
  </conditionalFormatting>
  <conditionalFormatting sqref="F290:F291">
    <cfRule type="containsText" dxfId="82" priority="154" operator="containsText" text="Non">
      <formula>NOT(ISERROR(SEARCH("Non",F290)))</formula>
    </cfRule>
    <cfRule type="containsText" dxfId="81" priority="155" operator="containsText" text="Oui">
      <formula>NOT(ISERROR(SEARCH("Oui",F290)))</formula>
    </cfRule>
  </conditionalFormatting>
  <conditionalFormatting sqref="F295:F296">
    <cfRule type="containsText" dxfId="80" priority="23" operator="containsText" text="Non">
      <formula>NOT(ISERROR(SEARCH("Non",F295)))</formula>
    </cfRule>
    <cfRule type="containsText" dxfId="79" priority="24" operator="containsText" text="Oui">
      <formula>NOT(ISERROR(SEARCH("Oui",F295)))</formula>
    </cfRule>
  </conditionalFormatting>
  <conditionalFormatting sqref="F298:F299">
    <cfRule type="containsText" dxfId="78" priority="152" operator="containsText" text="Non">
      <formula>NOT(ISERROR(SEARCH("Non",F298)))</formula>
    </cfRule>
    <cfRule type="containsText" dxfId="77" priority="153" operator="containsText" text="Oui">
      <formula>NOT(ISERROR(SEARCH("Oui",F298)))</formula>
    </cfRule>
  </conditionalFormatting>
  <conditionalFormatting sqref="F306:F308">
    <cfRule type="containsText" dxfId="76" priority="148" operator="containsText" text="Non">
      <formula>NOT(ISERROR(SEARCH("Non",F306)))</formula>
    </cfRule>
    <cfRule type="containsText" dxfId="75" priority="149" operator="containsText" text="Oui">
      <formula>NOT(ISERROR(SEARCH("Oui",F306)))</formula>
    </cfRule>
  </conditionalFormatting>
  <conditionalFormatting sqref="F310:F312">
    <cfRule type="containsText" dxfId="74" priority="144" operator="containsText" text="Non">
      <formula>NOT(ISERROR(SEARCH("Non",F310)))</formula>
    </cfRule>
    <cfRule type="containsText" dxfId="73" priority="145" operator="containsText" text="Oui">
      <formula>NOT(ISERROR(SEARCH("Oui",F310)))</formula>
    </cfRule>
  </conditionalFormatting>
  <conditionalFormatting sqref="F314:F316">
    <cfRule type="containsText" dxfId="72" priority="138" operator="containsText" text="Non">
      <formula>NOT(ISERROR(SEARCH("Non",F314)))</formula>
    </cfRule>
    <cfRule type="containsText" dxfId="71" priority="139" operator="containsText" text="Oui">
      <formula>NOT(ISERROR(SEARCH("Oui",F314)))</formula>
    </cfRule>
  </conditionalFormatting>
  <conditionalFormatting sqref="F318:F320">
    <cfRule type="containsText" dxfId="70" priority="140" operator="containsText" text="Non">
      <formula>NOT(ISERROR(SEARCH("Non",F318)))</formula>
    </cfRule>
    <cfRule type="containsText" dxfId="69" priority="141" operator="containsText" text="Oui">
      <formula>NOT(ISERROR(SEARCH("Oui",F318)))</formula>
    </cfRule>
  </conditionalFormatting>
  <conditionalFormatting sqref="F322:F324">
    <cfRule type="containsText" dxfId="68" priority="136" operator="containsText" text="Non">
      <formula>NOT(ISERROR(SEARCH("Non",F322)))</formula>
    </cfRule>
    <cfRule type="containsText" dxfId="67" priority="137" operator="containsText" text="Oui">
      <formula>NOT(ISERROR(SEARCH("Oui",F322)))</formula>
    </cfRule>
  </conditionalFormatting>
  <conditionalFormatting sqref="F326:F328">
    <cfRule type="containsText" dxfId="66" priority="132" operator="containsText" text="Non">
      <formula>NOT(ISERROR(SEARCH("Non",F326)))</formula>
    </cfRule>
    <cfRule type="containsText" dxfId="65" priority="133" operator="containsText" text="Oui">
      <formula>NOT(ISERROR(SEARCH("Oui",F326)))</formula>
    </cfRule>
  </conditionalFormatting>
  <conditionalFormatting sqref="F330:F332">
    <cfRule type="containsText" dxfId="64" priority="128" operator="containsText" text="Non">
      <formula>NOT(ISERROR(SEARCH("Non",F330)))</formula>
    </cfRule>
    <cfRule type="containsText" dxfId="63" priority="129" operator="containsText" text="Oui">
      <formula>NOT(ISERROR(SEARCH("Oui",F330)))</formula>
    </cfRule>
  </conditionalFormatting>
  <conditionalFormatting sqref="F336:F338">
    <cfRule type="containsText" dxfId="62" priority="126" operator="containsText" text="Non">
      <formula>NOT(ISERROR(SEARCH("Non",F336)))</formula>
    </cfRule>
    <cfRule type="containsText" dxfId="61" priority="127" operator="containsText" text="Oui">
      <formula>NOT(ISERROR(SEARCH("Oui",F336)))</formula>
    </cfRule>
  </conditionalFormatting>
  <conditionalFormatting sqref="F340:F342">
    <cfRule type="containsText" dxfId="60" priority="124" operator="containsText" text="Non">
      <formula>NOT(ISERROR(SEARCH("Non",F340)))</formula>
    </cfRule>
    <cfRule type="containsText" dxfId="59" priority="125" operator="containsText" text="Oui">
      <formula>NOT(ISERROR(SEARCH("Oui",F340)))</formula>
    </cfRule>
  </conditionalFormatting>
  <conditionalFormatting sqref="F344:F346">
    <cfRule type="containsText" dxfId="58" priority="122" operator="containsText" text="Non">
      <formula>NOT(ISERROR(SEARCH("Non",F344)))</formula>
    </cfRule>
    <cfRule type="containsText" dxfId="57" priority="123" operator="containsText" text="Oui">
      <formula>NOT(ISERROR(SEARCH("Oui",F344)))</formula>
    </cfRule>
  </conditionalFormatting>
  <conditionalFormatting sqref="F348:F350">
    <cfRule type="containsText" dxfId="56" priority="120" operator="containsText" text="Non">
      <formula>NOT(ISERROR(SEARCH("Non",F348)))</formula>
    </cfRule>
    <cfRule type="containsText" dxfId="55" priority="121" operator="containsText" text="Oui">
      <formula>NOT(ISERROR(SEARCH("Oui",F348)))</formula>
    </cfRule>
  </conditionalFormatting>
  <conditionalFormatting sqref="F352:F354">
    <cfRule type="containsText" dxfId="54" priority="118" operator="containsText" text="Non">
      <formula>NOT(ISERROR(SEARCH("Non",F352)))</formula>
    </cfRule>
    <cfRule type="containsText" dxfId="53" priority="119" operator="containsText" text="Oui">
      <formula>NOT(ISERROR(SEARCH("Oui",F352)))</formula>
    </cfRule>
  </conditionalFormatting>
  <conditionalFormatting sqref="F358:F360">
    <cfRule type="containsText" dxfId="52" priority="116" operator="containsText" text="Non">
      <formula>NOT(ISERROR(SEARCH("Non",F358)))</formula>
    </cfRule>
    <cfRule type="containsText" dxfId="51" priority="117" operator="containsText" text="Oui">
      <formula>NOT(ISERROR(SEARCH("Oui",F358)))</formula>
    </cfRule>
  </conditionalFormatting>
  <conditionalFormatting sqref="F362:F364">
    <cfRule type="containsText" dxfId="50" priority="114" operator="containsText" text="Non">
      <formula>NOT(ISERROR(SEARCH("Non",F362)))</formula>
    </cfRule>
    <cfRule type="containsText" dxfId="49" priority="115" operator="containsText" text="Oui">
      <formula>NOT(ISERROR(SEARCH("Oui",F362)))</formula>
    </cfRule>
  </conditionalFormatting>
  <conditionalFormatting sqref="F366:F368">
    <cfRule type="containsText" dxfId="48" priority="112" operator="containsText" text="Non">
      <formula>NOT(ISERROR(SEARCH("Non",F366)))</formula>
    </cfRule>
    <cfRule type="containsText" dxfId="47" priority="113" operator="containsText" text="Oui">
      <formula>NOT(ISERROR(SEARCH("Oui",F366)))</formula>
    </cfRule>
  </conditionalFormatting>
  <conditionalFormatting sqref="F370:F372">
    <cfRule type="containsText" dxfId="46" priority="110" operator="containsText" text="Non">
      <formula>NOT(ISERROR(SEARCH("Non",F370)))</formula>
    </cfRule>
    <cfRule type="containsText" dxfId="45" priority="111" operator="containsText" text="Oui">
      <formula>NOT(ISERROR(SEARCH("Oui",F370)))</formula>
    </cfRule>
  </conditionalFormatting>
  <conditionalFormatting sqref="F379:F381">
    <cfRule type="containsText" dxfId="44" priority="108" operator="containsText" text="Non">
      <formula>NOT(ISERROR(SEARCH("Non",F379)))</formula>
    </cfRule>
    <cfRule type="containsText" dxfId="43" priority="109" operator="containsText" text="Oui">
      <formula>NOT(ISERROR(SEARCH("Oui",F379)))</formula>
    </cfRule>
  </conditionalFormatting>
  <conditionalFormatting sqref="F383:F385">
    <cfRule type="containsText" dxfId="42" priority="106" operator="containsText" text="Non">
      <formula>NOT(ISERROR(SEARCH("Non",F383)))</formula>
    </cfRule>
    <cfRule type="containsText" dxfId="41" priority="107" operator="containsText" text="Oui">
      <formula>NOT(ISERROR(SEARCH("Oui",F383)))</formula>
    </cfRule>
  </conditionalFormatting>
  <conditionalFormatting sqref="F387:F389">
    <cfRule type="containsText" dxfId="40" priority="104" operator="containsText" text="Non">
      <formula>NOT(ISERROR(SEARCH("Non",F387)))</formula>
    </cfRule>
    <cfRule type="containsText" dxfId="39" priority="105" operator="containsText" text="Oui">
      <formula>NOT(ISERROR(SEARCH("Oui",F387)))</formula>
    </cfRule>
  </conditionalFormatting>
  <conditionalFormatting sqref="F391:F393">
    <cfRule type="containsText" dxfId="38" priority="102" operator="containsText" text="Non">
      <formula>NOT(ISERROR(SEARCH("Non",F391)))</formula>
    </cfRule>
    <cfRule type="containsText" dxfId="37" priority="103" operator="containsText" text="Oui">
      <formula>NOT(ISERROR(SEARCH("Oui",F391)))</formula>
    </cfRule>
  </conditionalFormatting>
  <conditionalFormatting sqref="F395:F397">
    <cfRule type="containsText" dxfId="36" priority="100" operator="containsText" text="Non">
      <formula>NOT(ISERROR(SEARCH("Non",F395)))</formula>
    </cfRule>
    <cfRule type="containsText" dxfId="35" priority="101" operator="containsText" text="Oui">
      <formula>NOT(ISERROR(SEARCH("Oui",F395)))</formula>
    </cfRule>
  </conditionalFormatting>
  <conditionalFormatting sqref="F399:F401">
    <cfRule type="containsText" dxfId="34" priority="98" operator="containsText" text="Non">
      <formula>NOT(ISERROR(SEARCH("Non",F399)))</formula>
    </cfRule>
    <cfRule type="containsText" dxfId="33" priority="99" operator="containsText" text="Oui">
      <formula>NOT(ISERROR(SEARCH("Oui",F399)))</formula>
    </cfRule>
  </conditionalFormatting>
  <conditionalFormatting sqref="F403:F405">
    <cfRule type="containsText" dxfId="32" priority="96" operator="containsText" text="Non">
      <formula>NOT(ISERROR(SEARCH("Non",F403)))</formula>
    </cfRule>
    <cfRule type="containsText" dxfId="31" priority="97" operator="containsText" text="Oui">
      <formula>NOT(ISERROR(SEARCH("Oui",F403)))</formula>
    </cfRule>
  </conditionalFormatting>
  <conditionalFormatting sqref="F407:F409">
    <cfRule type="containsText" dxfId="30" priority="92" operator="containsText" text="Non">
      <formula>NOT(ISERROR(SEARCH("Non",F407)))</formula>
    </cfRule>
    <cfRule type="containsText" dxfId="29" priority="93" operator="containsText" text="Oui">
      <formula>NOT(ISERROR(SEARCH("Oui",F407)))</formula>
    </cfRule>
  </conditionalFormatting>
  <conditionalFormatting sqref="F415:F417">
    <cfRule type="containsText" dxfId="28" priority="90" operator="containsText" text="Non">
      <formula>NOT(ISERROR(SEARCH("Non",F415)))</formula>
    </cfRule>
    <cfRule type="containsText" dxfId="27" priority="91" operator="containsText" text="Oui">
      <formula>NOT(ISERROR(SEARCH("Oui",F415)))</formula>
    </cfRule>
  </conditionalFormatting>
  <conditionalFormatting sqref="F422:F424 F426:F427">
    <cfRule type="containsText" dxfId="26" priority="15" operator="containsText" text="Non">
      <formula>NOT(ISERROR(SEARCH("Non",F422)))</formula>
    </cfRule>
    <cfRule type="containsText" dxfId="25" priority="16" operator="containsText" text="Oui">
      <formula>NOT(ISERROR(SEARCH("Oui",F422)))</formula>
    </cfRule>
  </conditionalFormatting>
  <conditionalFormatting sqref="F430:F432">
    <cfRule type="containsText" dxfId="24" priority="82" operator="containsText" text="Non">
      <formula>NOT(ISERROR(SEARCH("Non",F430)))</formula>
    </cfRule>
    <cfRule type="containsText" dxfId="23" priority="83" operator="containsText" text="Oui">
      <formula>NOT(ISERROR(SEARCH("Oui",F430)))</formula>
    </cfRule>
  </conditionalFormatting>
  <conditionalFormatting sqref="F446 F448">
    <cfRule type="containsText" dxfId="22" priority="130" operator="containsText" text="Non">
      <formula>NOT(ISERROR(SEARCH("Non",F446)))</formula>
    </cfRule>
    <cfRule type="containsText" dxfId="21" priority="131" operator="containsText" text="Oui">
      <formula>NOT(ISERROR(SEARCH("Oui",F446)))</formula>
    </cfRule>
  </conditionalFormatting>
  <conditionalFormatting sqref="F460:F462">
    <cfRule type="containsText" dxfId="20" priority="76" operator="containsText" text="Non">
      <formula>NOT(ISERROR(SEARCH("Non",F460)))</formula>
    </cfRule>
    <cfRule type="containsText" dxfId="19" priority="77" operator="containsText" text="Oui">
      <formula>NOT(ISERROR(SEARCH("Oui",F460)))</formula>
    </cfRule>
  </conditionalFormatting>
  <conditionalFormatting sqref="F482:F484">
    <cfRule type="containsText" dxfId="18" priority="7" operator="containsText" text="Non">
      <formula>NOT(ISERROR(SEARCH("Non",F482)))</formula>
    </cfRule>
    <cfRule type="containsText" dxfId="17" priority="8" operator="containsText" text="Oui">
      <formula>NOT(ISERROR(SEARCH("Oui",F482)))</formula>
    </cfRule>
  </conditionalFormatting>
  <conditionalFormatting sqref="F486:F488">
    <cfRule type="containsText" dxfId="16" priority="5" operator="containsText" text="Non">
      <formula>NOT(ISERROR(SEARCH("Non",F486)))</formula>
    </cfRule>
    <cfRule type="containsText" dxfId="15" priority="6" operator="containsText" text="Oui">
      <formula>NOT(ISERROR(SEARCH("Oui",F486)))</formula>
    </cfRule>
  </conditionalFormatting>
  <conditionalFormatting sqref="F491:F493">
    <cfRule type="containsText" dxfId="14" priority="1" operator="containsText" text="Non">
      <formula>NOT(ISERROR(SEARCH("Non",F491)))</formula>
    </cfRule>
    <cfRule type="containsText" dxfId="13" priority="2" operator="containsText" text="Oui">
      <formula>NOT(ISERROR(SEARCH("Oui",F491)))</formula>
    </cfRule>
  </conditionalFormatting>
  <conditionalFormatting sqref="G485">
    <cfRule type="containsText" dxfId="12" priority="11" operator="containsText" text="Non">
      <formula>NOT(ISERROR(SEARCH("Non",G485)))</formula>
    </cfRule>
    <cfRule type="containsText" dxfId="11" priority="12" operator="containsText" text="Oui">
      <formula>NOT(ISERROR(SEARCH("Oui",G485)))</formula>
    </cfRule>
  </conditionalFormatting>
  <conditionalFormatting sqref="G489">
    <cfRule type="containsText" dxfId="10" priority="3" operator="containsText" text="Non">
      <formula>NOT(ISERROR(SEARCH("Non",G489)))</formula>
    </cfRule>
    <cfRule type="containsText" dxfId="9" priority="4" operator="containsText" text="Oui">
      <formula>NOT(ISERROR(SEARCH("Oui",G489)))</formula>
    </cfRule>
  </conditionalFormatting>
  <conditionalFormatting sqref="L383">
    <cfRule type="containsText" dxfId="8" priority="72" operator="containsText" text="Oui">
      <formula>NOT(ISERROR(SEARCH("Oui",L383)))</formula>
    </cfRule>
    <cfRule type="containsText" dxfId="7" priority="73" operator="containsText" text="Non">
      <formula>NOT(ISERROR(SEARCH("Non",L383)))</formula>
    </cfRule>
  </conditionalFormatting>
  <conditionalFormatting sqref="M80">
    <cfRule type="containsText" dxfId="6" priority="40" operator="containsText" text="Non">
      <formula>NOT(ISERROR(SEARCH("Non",M80)))</formula>
    </cfRule>
    <cfRule type="containsText" dxfId="5" priority="41" operator="containsText" text="Oui">
      <formula>NOT(ISERROR(SEARCH("Oui",M80)))</formula>
    </cfRule>
  </conditionalFormatting>
  <conditionalFormatting sqref="M138:M139">
    <cfRule type="containsText" dxfId="4" priority="225" operator="containsText" text="Non">
      <formula>NOT(ISERROR(SEARCH("Non",M138)))</formula>
    </cfRule>
    <cfRule type="containsText" dxfId="3" priority="226" operator="containsText" text="Oui">
      <formula>NOT(ISERROR(SEARCH("Oui",M138)))</formula>
    </cfRule>
  </conditionalFormatting>
  <conditionalFormatting sqref="N22:P22">
    <cfRule type="containsText" dxfId="2" priority="227" operator="containsText" text="Non">
      <formula>NOT(ISERROR(SEARCH("Non",N22)))</formula>
    </cfRule>
    <cfRule type="containsText" dxfId="1" priority="228" operator="containsText" text="Oui">
      <formula>NOT(ISERROR(SEARCH("Oui",N22)))</formula>
    </cfRule>
  </conditionalFormatting>
  <dataValidations count="6">
    <dataValidation type="list" allowBlank="1" showInputMessage="1" showErrorMessage="1" sqref="F491 F41:F42 F47:H47 F53 M80 F61 F64 F68 F71 F74 F77 F80 F83 F515 F90 F96 F102 F117 F138 M138 F178 F182 F185 F188 F191 F194 F197 F200 F205 F208 F211 F214 F217 F220 F223 F226 F229 F234 F237 F240 F243 F246 F249 F254 F260 F263 F266 F271 F274 F277 F282 F287 F290 F298 F111 F306 F310 F314 F318 F322 F326 F422 F330 F336 F340 F344 F348 F352 F358 F362 F366 F370 F51 F379 F383 F387 F391 F395 F399 F403 F407 F460 F430 F486 F123 F295 F437 F482" xr:uid="{00000000-0002-0000-0200-000001000000}">
      <formula1>"Oui,Non"</formula1>
    </dataValidation>
    <dataValidation type="list" allowBlank="1" showInputMessage="1" showErrorMessage="1" sqref="N22" xr:uid="{00000000-0002-0000-0200-000002000000}">
      <formula1>"Oui,Non,En cours"</formula1>
    </dataValidation>
    <dataValidation type="list" allowBlank="1" showInputMessage="1" showErrorMessage="1" sqref="L383" xr:uid="{00000000-0002-0000-0200-000003000000}">
      <formula1>"Oui, Non"</formula1>
    </dataValidation>
    <dataValidation type="list" allowBlank="1" showInputMessage="1" showErrorMessage="1" sqref="F415:F417" xr:uid="{00000000-0002-0000-0200-000004000000}">
      <formula1>"Intégré , Partenarial"</formula1>
    </dataValidation>
    <dataValidation type="list" allowBlank="1" showInputMessage="1" showErrorMessage="1" sqref="F504:I505" xr:uid="{00000000-0002-0000-0200-000005000000}">
      <formula1>"Sept 26 pour ouverture janv 27 , Sept 27 pour ouverture janv 28"</formula1>
    </dataValidation>
    <dataValidation type="list" allowBlank="1" showInputMessage="1" showErrorMessage="1" sqref="N21:P21" xr:uid="{9C244DE3-B3A5-4600-97E6-FC98F4027B8F}">
      <formula1>"EHPAD , SAAS, SAD aide"</formula1>
    </dataValidation>
  </dataValidations>
  <pageMargins left="0.23622047244094491" right="0.23622047244094491" top="0.35433070866141736" bottom="0.39370078740157483" header="0.11811023622047245" footer="0.11811023622047245"/>
  <pageSetup paperSize="9" scale="48" fitToHeight="0" orientation="portrait" r:id="rId1"/>
  <headerFooter>
    <oddHeader>&amp;LARS Occitanie&amp;CAMI - Centres de Ressources Territoriaux 2026 - Occitanie&amp;R2026</oddHeader>
  </headerFooter>
  <rowBreaks count="3" manualBreakCount="3">
    <brk id="113" max="15" man="1"/>
    <brk id="355" max="15" man="1"/>
    <brk id="445" max="1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A lire AMI</vt:lpstr>
      <vt:lpstr>Dossier de candidature</vt:lpstr>
      <vt:lpstr>'A lire AMI'!Zone_d_impression</vt:lpstr>
      <vt:lpstr>'Dossier de candidature'!Zone_d_impression</vt:lpstr>
    </vt:vector>
  </TitlesOfParts>
  <Company>ARS OCCITANIE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cendrine.blazy2</dc:creator>
  <cp:lastModifiedBy>anna.boisgillot
</cp:lastModifiedBy>
  <cp:lastPrinted>2026-05-12T15:20:46Z</cp:lastPrinted>
  <dcterms:created xsi:type="dcterms:W3CDTF">2023-02-12T16:34:29Z</dcterms:created>
  <dcterms:modified xsi:type="dcterms:W3CDTF">2026-05-12T15:31:06Z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2026-05-07T14:54:01Z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5a7536bd-f896-47f7-a3d9-87b841ccf0ad</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